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</sheets>
  <definedNames>
    <definedName name="MAILMERGEMODE">"OneWorksheet"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<sst xmlns="http://schemas.openxmlformats.org/spreadsheetml/2006/main" count="925" uniqueCount="386">
  <si>
    <t>附件2</t>
  </si>
  <si>
    <t>四川交通运输职业学校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</si>
  <si>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</si>
  <si>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</si>
  <si>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</si>
  <si>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</si>
  <si>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</si>
  <si>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</si>
  <si>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</si>
  <si>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</si>
  <si>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</si>
  <si>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</si>
  <si>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</si>
  <si>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</si>
  <si>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</si>
  <si>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</si>
  <si>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</si>
  <si>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</si>
  <si>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</si>
  <si>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</si>
  <si>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</si>
  <si>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</si>
  <si>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</si>
  <si>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</si>
  <si>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</si>
  <si>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</si>
  <si>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</si>
  <si>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</si>
  <si>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</si>
  <si>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</si>
  <si>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</si>
  <si>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</si>
  <si>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</si>
  <si>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</si>
  <si>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</si>
  <si>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</si>
  <si>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</si>
  <si>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</si>
  <si>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</si>
  <si>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</si>
  <si>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</si>
  <si>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</si>
  <si>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</si>
  <si>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</si>
  <si>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</si>
  <si>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</si>
  <si>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</si>
  <si>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</si>
  <si>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</si>
  <si>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</si>
  <si>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</si>
  <si>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</si>
  <si>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</si>
  <si>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</si>
  <si>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</si>
  <si>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</si>
  <si>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</si>
  <si>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</si>
  <si>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</si>
  <si>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</si>
  <si>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</si>
  <si>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</si>
  <si>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</si>
  <si>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</si>
  <si>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</si>
  <si>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</si>
  <si>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</si>
  <si>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</si>
  <si>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</si>
  <si>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</si>
  <si>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</si>
  <si>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</si>
  <si>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</si>
  <si>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</si>
  <si>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</si>
  <si>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</si>
  <si>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</si>
  <si>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</si>
  <si>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</si>
  <si>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</si>
  <si>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</si>
  <si>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</si>
  <si>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</si>
  <si>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</si>
  <si>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05</t>
  </si>
  <si>
    <t>317902</t>
  </si>
  <si>
    <t>高等教育</t>
  </si>
  <si>
    <t>03</t>
  </si>
  <si>
    <t>中等职业教育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</si>
  <si>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</si>
  <si>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</si>
  <si>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</si>
  <si>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</si>
  <si>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</si>
  <si>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</si>
  <si>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</si>
  <si>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</si>
  <si>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</si>
  <si>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</si>
  <si>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</si>
  <si>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</si>
  <si>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</si>
  <si>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</si>
  <si>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</si>
  <si>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</si>
  <si>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</si>
  <si>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</si>
  <si>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</si>
  <si>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</si>
  <si>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</si>
  <si>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</si>
  <si>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</si>
  <si>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</si>
  <si>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</si>
  <si>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</si>
  <si>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</si>
  <si>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</si>
  <si>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</si>
  <si>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</si>
  <si>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</si>
  <si>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</si>
  <si>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</si>
  <si>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</si>
  <si>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</si>
  <si>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</si>
  <si>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</si>
  <si>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</si>
  <si>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</si>
  <si>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</si>
  <si>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</si>
  <si>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</si>
  <si>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</si>
  <si>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</si>
  <si>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</si>
  <si>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</si>
  <si>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</si>
  <si>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</si>
  <si>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</si>
  <si>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</si>
  <si>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</si>
  <si>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</si>
  <si>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</si>
  <si>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</si>
  <si>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</si>
  <si>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</si>
  <si>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</si>
  <si>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</si>
  <si>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</si>
  <si>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</si>
  <si>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</si>
  <si>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</si>
  <si>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</si>
  <si>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</si>
  <si>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</si>
  <si>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</si>
  <si>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</si>
  <si>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</si>
  <si>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</si>
  <si>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</si>
  <si>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</si>
  <si>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</si>
  <si>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</si>
  <si>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助学金</t>
  </si>
  <si>
    <t xml:space="preserve">  05</t>
  </si>
  <si>
    <t xml:space="preserve">  离退休费</t>
  </si>
  <si>
    <r>
      <t xml:space="preserve"> </t>
    </r>
    <r>
      <rPr>
        <sz val="9"/>
        <color indexed="8"/>
        <rFont val="宋体"/>
        <family val="0"/>
      </rPr>
      <t xml:space="preserve"> </t>
    </r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</si>
  <si>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</si>
  <si>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</si>
  <si>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</si>
  <si>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</si>
  <si>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</si>
  <si>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</si>
  <si>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</si>
  <si>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</si>
  <si>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</si>
  <si>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</si>
  <si>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</si>
  <si>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</si>
  <si>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</si>
  <si>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</si>
  <si>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</si>
  <si>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</si>
  <si>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</si>
  <si>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</si>
  <si>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</si>
  <si>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</si>
  <si>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</si>
  <si>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</si>
  <si>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</si>
  <si>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</si>
  <si>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</si>
  <si>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</si>
  <si>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</si>
  <si>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</si>
  <si>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</si>
  <si>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</si>
  <si>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</si>
  <si>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</si>
  <si>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</si>
  <si>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</si>
  <si>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</si>
  <si>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</si>
  <si>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</si>
  <si>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</si>
  <si>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</si>
  <si>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</si>
  <si>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</si>
  <si>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</si>
  <si>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</si>
  <si>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</si>
  <si>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</si>
  <si>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</si>
  <si>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</si>
  <si>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</si>
  <si>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</si>
  <si>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</si>
  <si>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</si>
  <si>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</si>
  <si>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</si>
  <si>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</si>
  <si>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</si>
  <si>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</si>
  <si>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</si>
  <si>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</si>
  <si>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</si>
  <si>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</si>
  <si>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</si>
  <si>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</si>
  <si>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</si>
  <si>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</si>
  <si>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</si>
  <si>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</si>
  <si>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</si>
  <si>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</si>
  <si>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</si>
  <si>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</si>
  <si>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</si>
  <si>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</si>
  <si>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</si>
  <si>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</si>
  <si>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</si>
  <si>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</si>
  <si>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</si>
  <si>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</si>
  <si>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</si>
  <si>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</si>
  <si>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</si>
  <si>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</si>
  <si>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</si>
  <si>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</si>
  <si>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</si>
  <si>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</si>
  <si>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</si>
  <si>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</si>
  <si>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</si>
  <si>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</si>
  <si>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</si>
  <si>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</si>
  <si>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</si>
  <si>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</si>
  <si>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</si>
  <si>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</si>
  <si>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</si>
  <si>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</si>
  <si>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</si>
  <si>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</si>
  <si>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</si>
  <si>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</si>
  <si>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</si>
  <si>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</si>
  <si>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</si>
  <si>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</si>
  <si>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</si>
  <si>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</si>
  <si>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</si>
  <si>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</si>
  <si>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</si>
  <si>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</si>
  <si>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</si>
  <si>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</si>
  <si>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</si>
  <si>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</si>
  <si>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</si>
  <si>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</si>
  <si>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</si>
  <si>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</si>
  <si>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</si>
  <si>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</si>
  <si>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</si>
  <si>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</si>
  <si>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</si>
  <si>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</si>
  <si>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</si>
  <si>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</si>
  <si>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</si>
  <si>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</si>
  <si>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</si>
  <si>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</si>
  <si>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</si>
  <si>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26</t>
  </si>
  <si>
    <t xml:space="preserve">  劳务费</t>
  </si>
  <si>
    <t xml:space="preserve">  28</t>
  </si>
  <si>
    <t xml:space="preserve">  工会经费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</si>
  <si>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</si>
  <si>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</si>
  <si>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</si>
  <si>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</si>
  <si>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</si>
  <si>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04</t>
  </si>
  <si>
    <t xml:space="preserve">  抚恤金</t>
  </si>
  <si>
    <t xml:space="preserve">  生活补助</t>
  </si>
  <si>
    <t xml:space="preserve">  医疗费补助</t>
  </si>
  <si>
    <t>表3-2</t>
  </si>
  <si>
    <t>一般公共预算项目支出预算表</t>
  </si>
  <si>
    <t>单位名称（项目）</t>
  </si>
  <si>
    <t xml:space="preserve">  教育成本支出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</si>
  <si>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</si>
  <si>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</si>
  <si>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</si>
  <si>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</si>
  <si>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</si>
  <si>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</si>
  <si>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</si>
  <si>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</si>
  <si>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</si>
  <si>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</si>
  <si>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</si>
  <si>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</si>
  <si>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</si>
  <si>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</si>
  <si>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</si>
  <si>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</si>
  <si>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</si>
  <si>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</si>
  <si>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</si>
  <si>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部门预算项目绩效目标申报表
(2021年度)</t>
  </si>
  <si>
    <t>项目名称</t>
  </si>
  <si>
    <t>教育成本支出</t>
  </si>
  <si>
    <t>预算单位</t>
  </si>
  <si>
    <t>项目资金
（万元）</t>
  </si>
  <si>
    <t>年度资金总额：</t>
  </si>
  <si>
    <t xml:space="preserve"> 其中：财政拨款：</t>
  </si>
  <si>
    <t>其他资金：</t>
  </si>
  <si>
    <t>总体目标</t>
  </si>
  <si>
    <t>年度目标（2021年）</t>
  </si>
  <si>
    <t>保障学校聘用教职工的课时津贴及时发放、社保公积金及时缴纳。保障学生教学、实训、就业和招生工作正常开展。保障学生学习生活中的安保、宿管支出。保障中职学生助学金补助发放到位。</t>
  </si>
  <si>
    <t>绩
效
指
标</t>
  </si>
  <si>
    <t>一级
指标</t>
  </si>
  <si>
    <t>二级指标</t>
  </si>
  <si>
    <t>三级指标</t>
  </si>
  <si>
    <t>指标值（包含数字及文字描述）</t>
  </si>
  <si>
    <t>完成指标</t>
  </si>
  <si>
    <t>数量指标</t>
  </si>
  <si>
    <t>职业技能大赛参赛人次</t>
  </si>
  <si>
    <t>组织20名教师、60名学生参加各类职业技能比赛。</t>
  </si>
  <si>
    <t>组织开展学生活动及教育活动数量</t>
  </si>
  <si>
    <t>工匠精神、创新创业等主题宣讲2次；校运动会、学生篮球联赛、校园歌手大赛、”12.9”晚会各一次；团课、演讲等活动4次。</t>
  </si>
  <si>
    <t>就业工作安排学生人数</t>
  </si>
  <si>
    <t>完成约1050人毕业学生的就业推荐工作</t>
  </si>
  <si>
    <t>计划招生人数</t>
  </si>
  <si>
    <t>2021年计划完成招生人数1050人</t>
  </si>
  <si>
    <t>印制招生宣传资料数量</t>
  </si>
  <si>
    <t>印制各类型招生宣传资料3万册</t>
  </si>
  <si>
    <t>扶贫学生受助人数</t>
  </si>
  <si>
    <t>资助11名精准扶贫学生的生活用品、保险和学习；家访80名贫困学生。</t>
  </si>
  <si>
    <t>“9+3”学生受助人数</t>
  </si>
  <si>
    <t>资助100名9+3学生参加对口高职单招考试；资助288名9+3学生生活用品、保险、交通费和学习。</t>
  </si>
  <si>
    <t>聘用教职工课时津贴及社保发放人数</t>
  </si>
  <si>
    <t>发放课时津贴及社保的聘用人数预计134人</t>
  </si>
  <si>
    <t>校园安保人数</t>
  </si>
  <si>
    <t>组建20名安保和教官团队，负责两校区安保工作，防范和处置突发事件，维护学校管理的正常秩序。</t>
  </si>
  <si>
    <t>学生宿管人数</t>
  </si>
  <si>
    <t>组建30名生活老师和教官团队，负责两校区10栋学生宿舍管理工作，作好学生思想教育，协助学校保卫科做好消防和安全隐患排查，组织早操和军事队列训练。</t>
  </si>
  <si>
    <t>时效指标</t>
  </si>
  <si>
    <t>聘用职工的社会保险缴费时间</t>
  </si>
  <si>
    <t>逐月按时缴纳</t>
  </si>
  <si>
    <t>聘用职工的工资课时津贴发放时间</t>
  </si>
  <si>
    <t>逐月按时发放</t>
  </si>
  <si>
    <t>效益指标</t>
  </si>
  <si>
    <t>社会效益指标</t>
  </si>
  <si>
    <t>毕业生合格率</t>
  </si>
  <si>
    <t>85%</t>
  </si>
  <si>
    <t>毕业生就业率</t>
  </si>
  <si>
    <t>95%</t>
  </si>
  <si>
    <t>满意度指标</t>
  </si>
  <si>
    <t>学生满意度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</si>
</sst>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6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4" fillId="25" borderId="12" applyNumberFormat="0" applyAlignment="0" applyProtection="0"/>
    <xf numFmtId="0" fontId="33" fillId="26" borderId="0" applyNumberFormat="0" applyBorder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13" applyNumberFormat="0" applyFill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42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25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43" fontId="2" fillId="0" borderId="0" applyFont="0" applyFill="0" applyBorder="0" applyAlignment="0" applyProtection="0"/>
    <xf numFmtId="0" fontId="0" fillId="5" borderId="4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</cellStyleXfs>
  <cellXfs count="181">
    <xf numFmtId="1" fontId="0" fillId="0" borderId="0" xfId="0" applyNumberFormat="1" applyFont="1" applyFill="1" applyAlignment="1">
      <alignment/>
    </xf>
    <xf numFmtId="0" fontId="2" fillId="0" borderId="0" xfId="146" applyAlignment="1">
      <alignment horizontal="center" vertical="center"/>
      <protection/>
    </xf>
    <xf numFmtId="0" fontId="2" fillId="0" borderId="0" xfId="146">
      <alignment/>
      <protection/>
    </xf>
    <xf numFmtId="0" fontId="3" fillId="0" borderId="0" xfId="146" applyFont="1" applyAlignment="1">
      <alignment horizontal="center" vertical="center" wrapText="1"/>
      <protection/>
    </xf>
    <xf numFmtId="0" fontId="2" fillId="0" borderId="19" xfId="146" applyBorder="1" applyAlignment="1">
      <alignment horizontal="center" vertical="center"/>
      <protection/>
    </xf>
    <xf numFmtId="49" fontId="2" fillId="0" borderId="19" xfId="146" applyNumberFormat="1" applyBorder="1" applyAlignment="1">
      <alignment horizontal="center" vertical="center"/>
      <protection/>
    </xf>
    <xf numFmtId="0" fontId="2" fillId="0" borderId="19" xfId="146" applyBorder="1" applyAlignment="1">
      <alignment horizontal="center" vertical="center" wrapText="1"/>
      <protection/>
    </xf>
    <xf numFmtId="0" fontId="2" fillId="0" borderId="19" xfId="146" applyBorder="1" applyAlignment="1">
      <alignment horizontal="right" vertical="center"/>
      <protection/>
    </xf>
    <xf numFmtId="43" fontId="0" fillId="0" borderId="19" xfId="138" applyFont="1" applyBorder="1" applyAlignment="1">
      <alignment horizontal="right" vertical="center"/>
    </xf>
    <xf numFmtId="0" fontId="2" fillId="0" borderId="20" xfId="146" applyBorder="1" applyAlignment="1">
      <alignment horizontal="center" vertical="center"/>
      <protection/>
    </xf>
    <xf numFmtId="0" fontId="2" fillId="0" borderId="21" xfId="146" applyBorder="1" applyAlignment="1">
      <alignment horizontal="left" vertical="center" wrapText="1"/>
      <protection/>
    </xf>
    <xf numFmtId="0" fontId="2" fillId="0" borderId="22" xfId="146" applyBorder="1" applyAlignment="1">
      <alignment horizontal="left" vertical="center" wrapText="1"/>
      <protection/>
    </xf>
    <xf numFmtId="0" fontId="2" fillId="0" borderId="23" xfId="146" applyBorder="1" applyAlignment="1">
      <alignment horizontal="left" vertical="center" wrapText="1"/>
      <protection/>
    </xf>
    <xf numFmtId="0" fontId="2" fillId="0" borderId="20" xfId="146" applyFont="1" applyBorder="1" applyAlignment="1">
      <alignment horizontal="center" vertical="center" wrapText="1"/>
      <protection/>
    </xf>
    <xf numFmtId="49" fontId="2" fillId="0" borderId="23" xfId="146" applyNumberFormat="1" applyBorder="1" applyAlignment="1">
      <alignment horizontal="center" vertical="center" wrapText="1"/>
      <protection/>
    </xf>
    <xf numFmtId="49" fontId="2" fillId="0" borderId="19" xfId="146" applyNumberFormat="1" applyBorder="1" applyAlignment="1">
      <alignment horizontal="center" vertical="center" wrapText="1"/>
      <protection/>
    </xf>
    <xf numFmtId="0" fontId="2" fillId="0" borderId="24" xfId="146" applyFont="1" applyBorder="1" applyAlignment="1">
      <alignment horizontal="center" vertical="center" wrapText="1"/>
      <protection/>
    </xf>
    <xf numFmtId="49" fontId="2" fillId="0" borderId="23" xfId="146" applyNumberFormat="1" applyBorder="1" applyAlignment="1">
      <alignment vertical="center" wrapText="1"/>
      <protection/>
    </xf>
    <xf numFmtId="0" fontId="2" fillId="0" borderId="25" xfId="146" applyFont="1" applyBorder="1" applyAlignment="1" applyProtection="1">
      <alignment horizontal="center" vertical="center" wrapText="1"/>
      <protection/>
    </xf>
    <xf numFmtId="49" fontId="2" fillId="0" borderId="26" xfId="146" applyNumberFormat="1" applyFont="1" applyBorder="1" applyAlignment="1" applyProtection="1">
      <alignment horizontal="center" vertical="center"/>
      <protection/>
    </xf>
    <xf numFmtId="49" fontId="2" fillId="0" borderId="26" xfId="146" applyNumberFormat="1" applyFont="1" applyBorder="1" applyAlignment="1" applyProtection="1">
      <alignment vertical="center"/>
      <protection/>
    </xf>
    <xf numFmtId="0" fontId="2" fillId="0" borderId="26" xfId="146" applyFont="1" applyBorder="1" applyAlignment="1" applyProtection="1">
      <alignment horizontal="center" vertical="center"/>
      <protection/>
    </xf>
    <xf numFmtId="0" fontId="2" fillId="0" borderId="26" xfId="146" applyFont="1" applyBorder="1" applyAlignment="1" applyProtection="1">
      <alignment vertical="center"/>
      <protection/>
    </xf>
    <xf numFmtId="0" fontId="2" fillId="0" borderId="27" xfId="146" applyFont="1" applyBorder="1" applyAlignment="1" applyProtection="1">
      <alignment vertical="center"/>
      <protection/>
    </xf>
    <xf numFmtId="0" fontId="2" fillId="0" borderId="27" xfId="146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43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Continuous" vertical="center"/>
      <protection/>
    </xf>
    <xf numFmtId="0" fontId="4" fillId="0" borderId="31" xfId="0" applyNumberFormat="1" applyFont="1" applyFill="1" applyBorder="1" applyAlignment="1" applyProtection="1">
      <alignment horizontal="centerContinuous" vertical="center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left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43" borderId="28" xfId="0" applyNumberFormat="1" applyFont="1" applyFill="1" applyBorder="1" applyAlignment="1" applyProtection="1">
      <alignment horizontal="center" vertical="center"/>
      <protection/>
    </xf>
    <xf numFmtId="0" fontId="4" fillId="43" borderId="29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vertical="center" wrapText="1"/>
      <protection/>
    </xf>
    <xf numFmtId="4" fontId="4" fillId="0" borderId="19" xfId="0" applyNumberFormat="1" applyFont="1" applyFill="1" applyBorder="1" applyAlignment="1" applyProtection="1">
      <alignment vertical="center" wrapText="1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4" fillId="43" borderId="0" xfId="0" applyNumberFormat="1" applyFont="1" applyFill="1" applyAlignment="1">
      <alignment/>
    </xf>
    <xf numFmtId="0" fontId="4" fillId="43" borderId="22" xfId="0" applyNumberFormat="1" applyFont="1" applyFill="1" applyBorder="1" applyAlignment="1" applyProtection="1">
      <alignment horizontal="center" vertical="center"/>
      <protection/>
    </xf>
    <xf numFmtId="0" fontId="4" fillId="43" borderId="19" xfId="0" applyNumberFormat="1" applyFont="1" applyFill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43" borderId="20" xfId="0" applyNumberFormat="1" applyFont="1" applyFill="1" applyBorder="1" applyAlignment="1" applyProtection="1">
      <alignment horizontal="center" vertical="center"/>
      <protection/>
    </xf>
    <xf numFmtId="0" fontId="4" fillId="43" borderId="25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 applyProtection="1">
      <alignment vertical="center" wrapText="1"/>
      <protection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180" fontId="6" fillId="0" borderId="25" xfId="0" applyNumberFormat="1" applyFont="1" applyFill="1" applyBorder="1" applyAlignment="1" applyProtection="1">
      <alignment vertical="center" wrapText="1"/>
      <protection/>
    </xf>
    <xf numFmtId="1" fontId="6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vertical="center" wrapText="1"/>
    </xf>
    <xf numFmtId="180" fontId="6" fillId="0" borderId="39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22" xfId="0" applyNumberFormat="1" applyFont="1" applyFill="1" applyBorder="1" applyAlignment="1" applyProtection="1">
      <alignment horizontal="center" vertical="center"/>
      <protection/>
    </xf>
    <xf numFmtId="0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43" borderId="25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vertical="center" wrapText="1"/>
      <protection/>
    </xf>
    <xf numFmtId="49" fontId="6" fillId="0" borderId="32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24" xfId="0" applyNumberFormat="1" applyFont="1" applyFill="1" applyBorder="1" applyAlignment="1" applyProtection="1">
      <alignment vertical="center" wrapText="1"/>
      <protection/>
    </xf>
    <xf numFmtId="0" fontId="4" fillId="43" borderId="21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43" borderId="19" xfId="0" applyNumberFormat="1" applyFont="1" applyFill="1" applyBorder="1" applyAlignment="1" applyProtection="1">
      <alignment horizontal="center" vertical="center" wrapText="1"/>
      <protection/>
    </xf>
    <xf numFmtId="181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43" borderId="20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horizontal="right" vertical="center" wrapText="1"/>
    </xf>
    <xf numFmtId="180" fontId="6" fillId="0" borderId="24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3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千位分隔 2" xfId="138"/>
    <cellStyle name="Note 1 1" xfId="139"/>
    <cellStyle name="Output 1 1" xfId="140"/>
    <cellStyle name="Title 1" xfId="141"/>
    <cellStyle name="Total 1" xfId="142"/>
    <cellStyle name="Total 1 1" xfId="143"/>
    <cellStyle name="Warning Text 1" xfId="144"/>
    <cellStyle name="Warning Text 1 1" xfId="145"/>
    <cellStyle name="常规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26.25" customHeight="1">
      <c r="A1" s="176" t="s">
        <v>0</v>
      </c>
    </row>
    <row r="2" ht="93" customHeight="1"/>
    <row r="3" ht="86.25" customHeight="1">
      <c r="A3" s="177" t="s">
        <v>1</v>
      </c>
    </row>
    <row r="4" ht="107.25" customHeight="1">
      <c r="A4" s="177" t="s">
        <v>2</v>
      </c>
    </row>
    <row r="5" ht="409.5" customHeight="1" hidden="1">
      <c r="A5" s="178"/>
    </row>
    <row r="6" ht="22.5">
      <c r="A6" s="179"/>
    </row>
    <row r="7" ht="57" customHeight="1">
      <c r="A7" s="179"/>
    </row>
    <row r="8" ht="78" customHeight="1"/>
    <row r="9" ht="82.5" customHeight="1">
      <c r="A9" s="180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errors="blank" fitToHeight="1" fitToWidth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1"/>
      <c r="B1" s="51"/>
      <c r="C1" s="51"/>
      <c r="D1" s="51"/>
      <c r="E1" s="52"/>
      <c r="F1" s="51"/>
      <c r="G1" s="51"/>
      <c r="H1" s="32" t="s">
        <v>317</v>
      </c>
    </row>
    <row r="2" spans="1:8" ht="25.5" customHeight="1">
      <c r="A2" s="28" t="s">
        <v>318</v>
      </c>
      <c r="B2" s="28"/>
      <c r="C2" s="28"/>
      <c r="D2" s="28"/>
      <c r="E2" s="28"/>
      <c r="F2" s="28"/>
      <c r="G2" s="28"/>
      <c r="H2" s="28"/>
    </row>
    <row r="3" spans="1:8" ht="19.5" customHeight="1">
      <c r="A3" s="53" t="s">
        <v>1</v>
      </c>
      <c r="B3" s="54"/>
      <c r="C3" s="54"/>
      <c r="D3" s="54"/>
      <c r="E3" s="54"/>
      <c r="F3" s="54"/>
      <c r="G3" s="54"/>
      <c r="H3" s="32" t="s">
        <v>5</v>
      </c>
    </row>
    <row r="4" spans="1:8" ht="19.5" customHeight="1">
      <c r="A4" s="55" t="s">
        <v>319</v>
      </c>
      <c r="B4" s="55" t="s">
        <v>320</v>
      </c>
      <c r="C4" s="37" t="s">
        <v>321</v>
      </c>
      <c r="D4" s="37"/>
      <c r="E4" s="47"/>
      <c r="F4" s="47"/>
      <c r="G4" s="47"/>
      <c r="H4" s="37"/>
    </row>
    <row r="5" spans="1:8" ht="19.5" customHeight="1">
      <c r="A5" s="55"/>
      <c r="B5" s="55"/>
      <c r="C5" s="56" t="s">
        <v>59</v>
      </c>
      <c r="D5" s="39" t="s">
        <v>201</v>
      </c>
      <c r="E5" s="68" t="s">
        <v>322</v>
      </c>
      <c r="F5" s="69"/>
      <c r="G5" s="70"/>
      <c r="H5" s="71" t="s">
        <v>206</v>
      </c>
    </row>
    <row r="6" spans="1:8" ht="33.75" customHeight="1">
      <c r="A6" s="45"/>
      <c r="B6" s="45"/>
      <c r="C6" s="60"/>
      <c r="D6" s="46"/>
      <c r="E6" s="61" t="s">
        <v>74</v>
      </c>
      <c r="F6" s="62" t="s">
        <v>323</v>
      </c>
      <c r="G6" s="63" t="s">
        <v>324</v>
      </c>
      <c r="H6" s="64"/>
    </row>
    <row r="7" spans="1:8" ht="19.5" customHeight="1">
      <c r="A7" s="48" t="s">
        <v>85</v>
      </c>
      <c r="B7" s="65" t="s">
        <v>1</v>
      </c>
      <c r="C7" s="50">
        <f>SUM(D7,F7:H7)</f>
        <v>10</v>
      </c>
      <c r="D7" s="66">
        <v>0</v>
      </c>
      <c r="E7" s="66">
        <f>SUM(F7:G7)</f>
        <v>10</v>
      </c>
      <c r="F7" s="66">
        <v>0</v>
      </c>
      <c r="G7" s="49">
        <v>10</v>
      </c>
      <c r="H7" s="67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H27" sqref="H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5" style="0" customWidth="1"/>
    <col min="6" max="8" width="18.16015625" style="0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27" t="s">
        <v>325</v>
      </c>
    </row>
    <row r="2" spans="1:8" ht="19.5" customHeight="1">
      <c r="A2" s="28" t="s">
        <v>326</v>
      </c>
      <c r="B2" s="28"/>
      <c r="C2" s="28"/>
      <c r="D2" s="28"/>
      <c r="E2" s="28"/>
      <c r="F2" s="28"/>
      <c r="G2" s="28"/>
      <c r="H2" s="28"/>
    </row>
    <row r="3" spans="1:8" ht="19.5" customHeight="1">
      <c r="A3" s="29" t="s">
        <v>327</v>
      </c>
      <c r="B3" s="30"/>
      <c r="C3" s="30"/>
      <c r="D3" s="30"/>
      <c r="E3" s="30"/>
      <c r="F3" s="31"/>
      <c r="G3" s="31"/>
      <c r="H3" s="32" t="s">
        <v>5</v>
      </c>
    </row>
    <row r="4" spans="1:8" ht="19.5" customHeight="1">
      <c r="A4" s="33" t="s">
        <v>58</v>
      </c>
      <c r="B4" s="34"/>
      <c r="C4" s="34"/>
      <c r="D4" s="34"/>
      <c r="E4" s="35"/>
      <c r="F4" s="36" t="s">
        <v>328</v>
      </c>
      <c r="G4" s="37"/>
      <c r="H4" s="37"/>
    </row>
    <row r="5" spans="1:8" ht="19.5" customHeight="1">
      <c r="A5" s="33" t="s">
        <v>69</v>
      </c>
      <c r="B5" s="34"/>
      <c r="C5" s="35"/>
      <c r="D5" s="38" t="s">
        <v>70</v>
      </c>
      <c r="E5" s="39" t="s">
        <v>95</v>
      </c>
      <c r="F5" s="40" t="s">
        <v>59</v>
      </c>
      <c r="G5" s="40" t="s">
        <v>91</v>
      </c>
      <c r="H5" s="37" t="s">
        <v>92</v>
      </c>
    </row>
    <row r="6" spans="1:8" ht="19.5" customHeight="1">
      <c r="A6" s="41" t="s">
        <v>79</v>
      </c>
      <c r="B6" s="42" t="s">
        <v>80</v>
      </c>
      <c r="C6" s="43" t="s">
        <v>81</v>
      </c>
      <c r="D6" s="44"/>
      <c r="E6" s="45"/>
      <c r="F6" s="46"/>
      <c r="G6" s="46"/>
      <c r="H6" s="47"/>
    </row>
    <row r="7" spans="1:8" ht="19.5" customHeight="1">
      <c r="A7" s="48" t="s">
        <v>38</v>
      </c>
      <c r="B7" s="48" t="s">
        <v>38</v>
      </c>
      <c r="C7" s="48" t="s">
        <v>38</v>
      </c>
      <c r="D7" s="48" t="s">
        <v>38</v>
      </c>
      <c r="E7" s="48" t="s">
        <v>38</v>
      </c>
      <c r="F7" s="49">
        <f aca="true" t="shared" si="0" ref="F7:F16">SUM(G7:H7)</f>
        <v>0</v>
      </c>
      <c r="G7" s="50" t="s">
        <v>38</v>
      </c>
      <c r="H7" s="49" t="s">
        <v>38</v>
      </c>
    </row>
    <row r="8" spans="1:8" ht="19.5" customHeight="1">
      <c r="A8" s="48" t="s">
        <v>38</v>
      </c>
      <c r="B8" s="48" t="s">
        <v>38</v>
      </c>
      <c r="C8" s="48" t="s">
        <v>38</v>
      </c>
      <c r="D8" s="48" t="s">
        <v>38</v>
      </c>
      <c r="E8" s="48" t="s">
        <v>38</v>
      </c>
      <c r="F8" s="49">
        <f t="shared" si="0"/>
        <v>0</v>
      </c>
      <c r="G8" s="50" t="s">
        <v>38</v>
      </c>
      <c r="H8" s="49" t="s">
        <v>38</v>
      </c>
    </row>
    <row r="9" spans="1:8" ht="19.5" customHeight="1">
      <c r="A9" s="48" t="s">
        <v>38</v>
      </c>
      <c r="B9" s="48" t="s">
        <v>38</v>
      </c>
      <c r="C9" s="48" t="s">
        <v>38</v>
      </c>
      <c r="D9" s="48" t="s">
        <v>38</v>
      </c>
      <c r="E9" s="48" t="s">
        <v>38</v>
      </c>
      <c r="F9" s="49">
        <f t="shared" si="0"/>
        <v>0</v>
      </c>
      <c r="G9" s="50" t="s">
        <v>38</v>
      </c>
      <c r="H9" s="49" t="s">
        <v>38</v>
      </c>
    </row>
    <row r="10" spans="1:8" ht="19.5" customHeight="1">
      <c r="A10" s="48" t="s">
        <v>38</v>
      </c>
      <c r="B10" s="48" t="s">
        <v>38</v>
      </c>
      <c r="C10" s="48" t="s">
        <v>38</v>
      </c>
      <c r="D10" s="48" t="s">
        <v>38</v>
      </c>
      <c r="E10" s="48" t="s">
        <v>38</v>
      </c>
      <c r="F10" s="49">
        <f t="shared" si="0"/>
        <v>0</v>
      </c>
      <c r="G10" s="50" t="s">
        <v>38</v>
      </c>
      <c r="H10" s="49" t="s">
        <v>38</v>
      </c>
    </row>
    <row r="11" spans="1:8" ht="19.5" customHeight="1">
      <c r="A11" s="48" t="s">
        <v>38</v>
      </c>
      <c r="B11" s="48" t="s">
        <v>38</v>
      </c>
      <c r="C11" s="48" t="s">
        <v>38</v>
      </c>
      <c r="D11" s="48" t="s">
        <v>38</v>
      </c>
      <c r="E11" s="48" t="s">
        <v>38</v>
      </c>
      <c r="F11" s="49">
        <f t="shared" si="0"/>
        <v>0</v>
      </c>
      <c r="G11" s="50" t="s">
        <v>38</v>
      </c>
      <c r="H11" s="49" t="s">
        <v>38</v>
      </c>
    </row>
    <row r="12" spans="1:8" ht="19.5" customHeight="1">
      <c r="A12" s="48" t="s">
        <v>38</v>
      </c>
      <c r="B12" s="48" t="s">
        <v>38</v>
      </c>
      <c r="C12" s="48" t="s">
        <v>38</v>
      </c>
      <c r="D12" s="48" t="s">
        <v>38</v>
      </c>
      <c r="E12" s="48" t="s">
        <v>38</v>
      </c>
      <c r="F12" s="49">
        <f t="shared" si="0"/>
        <v>0</v>
      </c>
      <c r="G12" s="50" t="s">
        <v>38</v>
      </c>
      <c r="H12" s="49" t="s">
        <v>38</v>
      </c>
    </row>
    <row r="13" spans="1:8" ht="19.5" customHeight="1">
      <c r="A13" s="48" t="s">
        <v>38</v>
      </c>
      <c r="B13" s="48" t="s">
        <v>38</v>
      </c>
      <c r="C13" s="48" t="s">
        <v>38</v>
      </c>
      <c r="D13" s="48" t="s">
        <v>38</v>
      </c>
      <c r="E13" s="48" t="s">
        <v>38</v>
      </c>
      <c r="F13" s="49">
        <f t="shared" si="0"/>
        <v>0</v>
      </c>
      <c r="G13" s="50" t="s">
        <v>38</v>
      </c>
      <c r="H13" s="49" t="s">
        <v>38</v>
      </c>
    </row>
    <row r="14" spans="1:8" ht="19.5" customHeight="1">
      <c r="A14" s="48" t="s">
        <v>38</v>
      </c>
      <c r="B14" s="48" t="s">
        <v>38</v>
      </c>
      <c r="C14" s="48" t="s">
        <v>38</v>
      </c>
      <c r="D14" s="48" t="s">
        <v>38</v>
      </c>
      <c r="E14" s="48" t="s">
        <v>38</v>
      </c>
      <c r="F14" s="49">
        <f t="shared" si="0"/>
        <v>0</v>
      </c>
      <c r="G14" s="50" t="s">
        <v>38</v>
      </c>
      <c r="H14" s="49" t="s">
        <v>38</v>
      </c>
    </row>
    <row r="15" spans="1:8" ht="19.5" customHeight="1">
      <c r="A15" s="48" t="s">
        <v>38</v>
      </c>
      <c r="B15" s="48" t="s">
        <v>38</v>
      </c>
      <c r="C15" s="48" t="s">
        <v>38</v>
      </c>
      <c r="D15" s="48" t="s">
        <v>38</v>
      </c>
      <c r="E15" s="48" t="s">
        <v>38</v>
      </c>
      <c r="F15" s="49">
        <f t="shared" si="0"/>
        <v>0</v>
      </c>
      <c r="G15" s="50" t="s">
        <v>38</v>
      </c>
      <c r="H15" s="49" t="s">
        <v>38</v>
      </c>
    </row>
    <row r="16" spans="1:8" ht="19.5" customHeight="1">
      <c r="A16" s="48" t="s">
        <v>38</v>
      </c>
      <c r="B16" s="48" t="s">
        <v>38</v>
      </c>
      <c r="C16" s="48" t="s">
        <v>38</v>
      </c>
      <c r="D16" s="48" t="s">
        <v>38</v>
      </c>
      <c r="E16" s="48" t="s">
        <v>38</v>
      </c>
      <c r="F16" s="49">
        <f t="shared" si="0"/>
        <v>0</v>
      </c>
      <c r="G16" s="50" t="s">
        <v>38</v>
      </c>
      <c r="H16" s="49" t="s">
        <v>38</v>
      </c>
    </row>
    <row r="18" ht="11.25">
      <c r="A18" t="s">
        <v>329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C28" sqref="C28"/>
    </sheetView>
  </sheetViews>
  <sheetFormatPr defaultColWidth="9.33203125" defaultRowHeight="11.25"/>
  <cols>
    <col min="1" max="1" width="15.5" style="0" customWidth="1"/>
    <col min="2" max="2" width="28.83203125" style="0" customWidth="1"/>
    <col min="3" max="8" width="18" style="0" customWidth="1"/>
  </cols>
  <sheetData>
    <row r="1" spans="1:8" ht="19.5" customHeight="1">
      <c r="A1" s="51"/>
      <c r="B1" s="51"/>
      <c r="C1" s="51"/>
      <c r="D1" s="51"/>
      <c r="E1" s="52"/>
      <c r="F1" s="51"/>
      <c r="G1" s="51"/>
      <c r="H1" s="32" t="s">
        <v>330</v>
      </c>
    </row>
    <row r="2" spans="1:8" ht="25.5" customHeight="1">
      <c r="A2" s="28" t="s">
        <v>331</v>
      </c>
      <c r="B2" s="28"/>
      <c r="C2" s="28"/>
      <c r="D2" s="28"/>
      <c r="E2" s="28"/>
      <c r="F2" s="28"/>
      <c r="G2" s="28"/>
      <c r="H2" s="28"/>
    </row>
    <row r="3" spans="1:8" ht="19.5" customHeight="1">
      <c r="A3" s="53" t="s">
        <v>1</v>
      </c>
      <c r="B3" s="54"/>
      <c r="C3" s="54"/>
      <c r="D3" s="54"/>
      <c r="E3" s="54"/>
      <c r="F3" s="54"/>
      <c r="G3" s="54"/>
      <c r="H3" s="32" t="s">
        <v>5</v>
      </c>
    </row>
    <row r="4" spans="1:8" ht="19.5" customHeight="1">
      <c r="A4" s="55" t="s">
        <v>319</v>
      </c>
      <c r="B4" s="55" t="s">
        <v>320</v>
      </c>
      <c r="C4" s="37" t="s">
        <v>321</v>
      </c>
      <c r="D4" s="37"/>
      <c r="E4" s="37"/>
      <c r="F4" s="37"/>
      <c r="G4" s="37"/>
      <c r="H4" s="37"/>
    </row>
    <row r="5" spans="1:8" ht="19.5" customHeight="1">
      <c r="A5" s="55"/>
      <c r="B5" s="55"/>
      <c r="C5" s="56" t="s">
        <v>59</v>
      </c>
      <c r="D5" s="39" t="s">
        <v>201</v>
      </c>
      <c r="E5" s="57" t="s">
        <v>322</v>
      </c>
      <c r="F5" s="58"/>
      <c r="G5" s="58"/>
      <c r="H5" s="59" t="s">
        <v>206</v>
      </c>
    </row>
    <row r="6" spans="1:8" ht="33.75" customHeight="1">
      <c r="A6" s="45"/>
      <c r="B6" s="45"/>
      <c r="C6" s="60"/>
      <c r="D6" s="46"/>
      <c r="E6" s="61" t="s">
        <v>74</v>
      </c>
      <c r="F6" s="62" t="s">
        <v>323</v>
      </c>
      <c r="G6" s="63" t="s">
        <v>324</v>
      </c>
      <c r="H6" s="64"/>
    </row>
    <row r="7" spans="1:8" ht="19.5" customHeight="1">
      <c r="A7" s="48" t="s">
        <v>38</v>
      </c>
      <c r="B7" s="65" t="s">
        <v>38</v>
      </c>
      <c r="C7" s="50">
        <f aca="true" t="shared" si="0" ref="C7:C16">SUM(D7,F7:H7)</f>
        <v>0</v>
      </c>
      <c r="D7" s="66" t="s">
        <v>38</v>
      </c>
      <c r="E7" s="66">
        <f aca="true" t="shared" si="1" ref="E7:E16">SUM(F7:G7)</f>
        <v>0</v>
      </c>
      <c r="F7" s="66" t="s">
        <v>38</v>
      </c>
      <c r="G7" s="49" t="s">
        <v>38</v>
      </c>
      <c r="H7" s="67" t="s">
        <v>38</v>
      </c>
    </row>
    <row r="8" spans="1:8" ht="19.5" customHeight="1">
      <c r="A8" s="48" t="s">
        <v>38</v>
      </c>
      <c r="B8" s="65" t="s">
        <v>38</v>
      </c>
      <c r="C8" s="50">
        <f t="shared" si="0"/>
        <v>0</v>
      </c>
      <c r="D8" s="66" t="s">
        <v>38</v>
      </c>
      <c r="E8" s="66">
        <f t="shared" si="1"/>
        <v>0</v>
      </c>
      <c r="F8" s="66" t="s">
        <v>38</v>
      </c>
      <c r="G8" s="49" t="s">
        <v>38</v>
      </c>
      <c r="H8" s="67" t="s">
        <v>38</v>
      </c>
    </row>
    <row r="9" spans="1:8" ht="19.5" customHeight="1">
      <c r="A9" s="48" t="s">
        <v>38</v>
      </c>
      <c r="B9" s="65" t="s">
        <v>38</v>
      </c>
      <c r="C9" s="50">
        <f t="shared" si="0"/>
        <v>0</v>
      </c>
      <c r="D9" s="66" t="s">
        <v>38</v>
      </c>
      <c r="E9" s="66">
        <f t="shared" si="1"/>
        <v>0</v>
      </c>
      <c r="F9" s="66" t="s">
        <v>38</v>
      </c>
      <c r="G9" s="49" t="s">
        <v>38</v>
      </c>
      <c r="H9" s="67" t="s">
        <v>38</v>
      </c>
    </row>
    <row r="10" spans="1:8" ht="19.5" customHeight="1">
      <c r="A10" s="48" t="s">
        <v>38</v>
      </c>
      <c r="B10" s="65" t="s">
        <v>38</v>
      </c>
      <c r="C10" s="50">
        <f t="shared" si="0"/>
        <v>0</v>
      </c>
      <c r="D10" s="66" t="s">
        <v>38</v>
      </c>
      <c r="E10" s="66">
        <f t="shared" si="1"/>
        <v>0</v>
      </c>
      <c r="F10" s="66" t="s">
        <v>38</v>
      </c>
      <c r="G10" s="49" t="s">
        <v>38</v>
      </c>
      <c r="H10" s="67" t="s">
        <v>38</v>
      </c>
    </row>
    <row r="11" spans="1:8" ht="19.5" customHeight="1">
      <c r="A11" s="48" t="s">
        <v>38</v>
      </c>
      <c r="B11" s="65" t="s">
        <v>38</v>
      </c>
      <c r="C11" s="50">
        <f t="shared" si="0"/>
        <v>0</v>
      </c>
      <c r="D11" s="66" t="s">
        <v>38</v>
      </c>
      <c r="E11" s="66">
        <f t="shared" si="1"/>
        <v>0</v>
      </c>
      <c r="F11" s="66" t="s">
        <v>38</v>
      </c>
      <c r="G11" s="49" t="s">
        <v>38</v>
      </c>
      <c r="H11" s="67" t="s">
        <v>38</v>
      </c>
    </row>
    <row r="12" spans="1:8" ht="19.5" customHeight="1">
      <c r="A12" s="48" t="s">
        <v>38</v>
      </c>
      <c r="B12" s="65" t="s">
        <v>38</v>
      </c>
      <c r="C12" s="50">
        <f t="shared" si="0"/>
        <v>0</v>
      </c>
      <c r="D12" s="66" t="s">
        <v>38</v>
      </c>
      <c r="E12" s="66">
        <f t="shared" si="1"/>
        <v>0</v>
      </c>
      <c r="F12" s="66" t="s">
        <v>38</v>
      </c>
      <c r="G12" s="49" t="s">
        <v>38</v>
      </c>
      <c r="H12" s="67" t="s">
        <v>38</v>
      </c>
    </row>
    <row r="13" spans="1:8" ht="19.5" customHeight="1">
      <c r="A13" s="48" t="s">
        <v>38</v>
      </c>
      <c r="B13" s="65" t="s">
        <v>38</v>
      </c>
      <c r="C13" s="50">
        <f t="shared" si="0"/>
        <v>0</v>
      </c>
      <c r="D13" s="66" t="s">
        <v>38</v>
      </c>
      <c r="E13" s="66">
        <f t="shared" si="1"/>
        <v>0</v>
      </c>
      <c r="F13" s="66" t="s">
        <v>38</v>
      </c>
      <c r="G13" s="49" t="s">
        <v>38</v>
      </c>
      <c r="H13" s="67" t="s">
        <v>38</v>
      </c>
    </row>
    <row r="14" spans="1:8" ht="19.5" customHeight="1">
      <c r="A14" s="48" t="s">
        <v>38</v>
      </c>
      <c r="B14" s="65" t="s">
        <v>38</v>
      </c>
      <c r="C14" s="50">
        <f t="shared" si="0"/>
        <v>0</v>
      </c>
      <c r="D14" s="66" t="s">
        <v>38</v>
      </c>
      <c r="E14" s="66">
        <f t="shared" si="1"/>
        <v>0</v>
      </c>
      <c r="F14" s="66" t="s">
        <v>38</v>
      </c>
      <c r="G14" s="49" t="s">
        <v>38</v>
      </c>
      <c r="H14" s="67" t="s">
        <v>38</v>
      </c>
    </row>
    <row r="15" spans="1:8" ht="19.5" customHeight="1">
      <c r="A15" s="48" t="s">
        <v>38</v>
      </c>
      <c r="B15" s="65" t="s">
        <v>38</v>
      </c>
      <c r="C15" s="50">
        <f t="shared" si="0"/>
        <v>0</v>
      </c>
      <c r="D15" s="66" t="s">
        <v>38</v>
      </c>
      <c r="E15" s="66">
        <f t="shared" si="1"/>
        <v>0</v>
      </c>
      <c r="F15" s="66" t="s">
        <v>38</v>
      </c>
      <c r="G15" s="49" t="s">
        <v>38</v>
      </c>
      <c r="H15" s="67" t="s">
        <v>38</v>
      </c>
    </row>
    <row r="16" spans="1:8" ht="19.5" customHeight="1">
      <c r="A16" s="48" t="s">
        <v>38</v>
      </c>
      <c r="B16" s="65" t="s">
        <v>38</v>
      </c>
      <c r="C16" s="50">
        <f t="shared" si="0"/>
        <v>0</v>
      </c>
      <c r="D16" s="66" t="s">
        <v>38</v>
      </c>
      <c r="E16" s="66">
        <f t="shared" si="1"/>
        <v>0</v>
      </c>
      <c r="F16" s="66" t="s">
        <v>38</v>
      </c>
      <c r="G16" s="49" t="s">
        <v>38</v>
      </c>
      <c r="H16" s="67" t="s">
        <v>38</v>
      </c>
    </row>
    <row r="18" ht="11.25">
      <c r="A18" t="s">
        <v>329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3.33203125" style="0" customWidth="1"/>
    <col min="6" max="8" width="18.16015625" style="0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27" t="s">
        <v>332</v>
      </c>
    </row>
    <row r="2" spans="1:8" ht="19.5" customHeight="1">
      <c r="A2" s="28" t="s">
        <v>333</v>
      </c>
      <c r="B2" s="28"/>
      <c r="C2" s="28"/>
      <c r="D2" s="28"/>
      <c r="E2" s="28"/>
      <c r="F2" s="28"/>
      <c r="G2" s="28"/>
      <c r="H2" s="28"/>
    </row>
    <row r="3" spans="1:8" ht="19.5" customHeight="1">
      <c r="A3" s="29" t="s">
        <v>1</v>
      </c>
      <c r="B3" s="30"/>
      <c r="C3" s="30"/>
      <c r="D3" s="30"/>
      <c r="E3" s="30"/>
      <c r="F3" s="31"/>
      <c r="G3" s="31"/>
      <c r="H3" s="32" t="s">
        <v>5</v>
      </c>
    </row>
    <row r="4" spans="1:8" ht="19.5" customHeight="1">
      <c r="A4" s="33" t="s">
        <v>58</v>
      </c>
      <c r="B4" s="34"/>
      <c r="C4" s="34"/>
      <c r="D4" s="34"/>
      <c r="E4" s="35"/>
      <c r="F4" s="36" t="s">
        <v>334</v>
      </c>
      <c r="G4" s="37"/>
      <c r="H4" s="37"/>
    </row>
    <row r="5" spans="1:8" ht="19.5" customHeight="1">
      <c r="A5" s="33" t="s">
        <v>69</v>
      </c>
      <c r="B5" s="34"/>
      <c r="C5" s="35"/>
      <c r="D5" s="38" t="s">
        <v>70</v>
      </c>
      <c r="E5" s="39" t="s">
        <v>95</v>
      </c>
      <c r="F5" s="40" t="s">
        <v>59</v>
      </c>
      <c r="G5" s="40" t="s">
        <v>91</v>
      </c>
      <c r="H5" s="37" t="s">
        <v>92</v>
      </c>
    </row>
    <row r="6" spans="1:8" ht="19.5" customHeight="1">
      <c r="A6" s="41" t="s">
        <v>79</v>
      </c>
      <c r="B6" s="42" t="s">
        <v>80</v>
      </c>
      <c r="C6" s="43" t="s">
        <v>81</v>
      </c>
      <c r="D6" s="44"/>
      <c r="E6" s="45"/>
      <c r="F6" s="46"/>
      <c r="G6" s="46"/>
      <c r="H6" s="47"/>
    </row>
    <row r="7" spans="1:8" ht="19.5" customHeight="1">
      <c r="A7" s="48" t="s">
        <v>38</v>
      </c>
      <c r="B7" s="48" t="s">
        <v>38</v>
      </c>
      <c r="C7" s="48" t="s">
        <v>38</v>
      </c>
      <c r="D7" s="48" t="s">
        <v>38</v>
      </c>
      <c r="E7" s="48" t="s">
        <v>38</v>
      </c>
      <c r="F7" s="49">
        <f aca="true" t="shared" si="0" ref="F7:F16">SUM(G7:H7)</f>
        <v>0</v>
      </c>
      <c r="G7" s="50" t="s">
        <v>38</v>
      </c>
      <c r="H7" s="49" t="s">
        <v>38</v>
      </c>
    </row>
    <row r="8" spans="1:8" ht="19.5" customHeight="1">
      <c r="A8" s="48" t="s">
        <v>38</v>
      </c>
      <c r="B8" s="48" t="s">
        <v>38</v>
      </c>
      <c r="C8" s="48" t="s">
        <v>38</v>
      </c>
      <c r="D8" s="48" t="s">
        <v>38</v>
      </c>
      <c r="E8" s="48" t="s">
        <v>38</v>
      </c>
      <c r="F8" s="49">
        <f t="shared" si="0"/>
        <v>0</v>
      </c>
      <c r="G8" s="50" t="s">
        <v>38</v>
      </c>
      <c r="H8" s="49" t="s">
        <v>38</v>
      </c>
    </row>
    <row r="9" spans="1:8" ht="19.5" customHeight="1">
      <c r="A9" s="48" t="s">
        <v>38</v>
      </c>
      <c r="B9" s="48" t="s">
        <v>38</v>
      </c>
      <c r="C9" s="48" t="s">
        <v>38</v>
      </c>
      <c r="D9" s="48" t="s">
        <v>38</v>
      </c>
      <c r="E9" s="48" t="s">
        <v>38</v>
      </c>
      <c r="F9" s="49">
        <f t="shared" si="0"/>
        <v>0</v>
      </c>
      <c r="G9" s="50" t="s">
        <v>38</v>
      </c>
      <c r="H9" s="49" t="s">
        <v>38</v>
      </c>
    </row>
    <row r="10" spans="1:8" ht="19.5" customHeight="1">
      <c r="A10" s="48" t="s">
        <v>38</v>
      </c>
      <c r="B10" s="48" t="s">
        <v>38</v>
      </c>
      <c r="C10" s="48" t="s">
        <v>38</v>
      </c>
      <c r="D10" s="48" t="s">
        <v>38</v>
      </c>
      <c r="E10" s="48" t="s">
        <v>38</v>
      </c>
      <c r="F10" s="49">
        <f t="shared" si="0"/>
        <v>0</v>
      </c>
      <c r="G10" s="50" t="s">
        <v>38</v>
      </c>
      <c r="H10" s="49" t="s">
        <v>38</v>
      </c>
    </row>
    <row r="11" spans="1:8" ht="19.5" customHeight="1">
      <c r="A11" s="48" t="s">
        <v>38</v>
      </c>
      <c r="B11" s="48" t="s">
        <v>38</v>
      </c>
      <c r="C11" s="48" t="s">
        <v>38</v>
      </c>
      <c r="D11" s="48" t="s">
        <v>38</v>
      </c>
      <c r="E11" s="48" t="s">
        <v>38</v>
      </c>
      <c r="F11" s="49">
        <f t="shared" si="0"/>
        <v>0</v>
      </c>
      <c r="G11" s="50" t="s">
        <v>38</v>
      </c>
      <c r="H11" s="49" t="s">
        <v>38</v>
      </c>
    </row>
    <row r="12" spans="1:8" ht="19.5" customHeight="1">
      <c r="A12" s="48" t="s">
        <v>38</v>
      </c>
      <c r="B12" s="48" t="s">
        <v>38</v>
      </c>
      <c r="C12" s="48" t="s">
        <v>38</v>
      </c>
      <c r="D12" s="48" t="s">
        <v>38</v>
      </c>
      <c r="E12" s="48" t="s">
        <v>38</v>
      </c>
      <c r="F12" s="49">
        <f t="shared" si="0"/>
        <v>0</v>
      </c>
      <c r="G12" s="50" t="s">
        <v>38</v>
      </c>
      <c r="H12" s="49" t="s">
        <v>38</v>
      </c>
    </row>
    <row r="13" spans="1:8" ht="19.5" customHeight="1">
      <c r="A13" s="48" t="s">
        <v>38</v>
      </c>
      <c r="B13" s="48" t="s">
        <v>38</v>
      </c>
      <c r="C13" s="48" t="s">
        <v>38</v>
      </c>
      <c r="D13" s="48" t="s">
        <v>38</v>
      </c>
      <c r="E13" s="48" t="s">
        <v>38</v>
      </c>
      <c r="F13" s="49">
        <f t="shared" si="0"/>
        <v>0</v>
      </c>
      <c r="G13" s="50" t="s">
        <v>38</v>
      </c>
      <c r="H13" s="49" t="s">
        <v>38</v>
      </c>
    </row>
    <row r="14" spans="1:8" ht="19.5" customHeight="1">
      <c r="A14" s="48" t="s">
        <v>38</v>
      </c>
      <c r="B14" s="48" t="s">
        <v>38</v>
      </c>
      <c r="C14" s="48" t="s">
        <v>38</v>
      </c>
      <c r="D14" s="48" t="s">
        <v>38</v>
      </c>
      <c r="E14" s="48" t="s">
        <v>38</v>
      </c>
      <c r="F14" s="49">
        <f t="shared" si="0"/>
        <v>0</v>
      </c>
      <c r="G14" s="50" t="s">
        <v>38</v>
      </c>
      <c r="H14" s="49" t="s">
        <v>38</v>
      </c>
    </row>
    <row r="15" spans="1:8" ht="19.5" customHeight="1">
      <c r="A15" s="48" t="s">
        <v>38</v>
      </c>
      <c r="B15" s="48" t="s">
        <v>38</v>
      </c>
      <c r="C15" s="48" t="s">
        <v>38</v>
      </c>
      <c r="D15" s="48" t="s">
        <v>38</v>
      </c>
      <c r="E15" s="48" t="s">
        <v>38</v>
      </c>
      <c r="F15" s="49">
        <f t="shared" si="0"/>
        <v>0</v>
      </c>
      <c r="G15" s="50" t="s">
        <v>38</v>
      </c>
      <c r="H15" s="49" t="s">
        <v>38</v>
      </c>
    </row>
    <row r="16" spans="1:8" ht="19.5" customHeight="1">
      <c r="A16" s="48" t="s">
        <v>38</v>
      </c>
      <c r="B16" s="48" t="s">
        <v>38</v>
      </c>
      <c r="C16" s="48" t="s">
        <v>38</v>
      </c>
      <c r="D16" s="48" t="s">
        <v>38</v>
      </c>
      <c r="E16" s="48" t="s">
        <v>38</v>
      </c>
      <c r="F16" s="49">
        <f t="shared" si="0"/>
        <v>0</v>
      </c>
      <c r="G16" s="50" t="s">
        <v>38</v>
      </c>
      <c r="H16" s="49" t="s">
        <v>38</v>
      </c>
    </row>
    <row r="18" ht="11.25">
      <c r="A18" t="s">
        <v>329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SheetLayoutView="100" workbookViewId="0" topLeftCell="A1">
      <selection activeCell="M6" sqref="M6"/>
    </sheetView>
  </sheetViews>
  <sheetFormatPr defaultColWidth="9.33203125" defaultRowHeight="11.25"/>
  <cols>
    <col min="1" max="1" width="1.83203125" style="1" customWidth="1"/>
    <col min="2" max="2" width="5.66015625" style="1" customWidth="1"/>
    <col min="3" max="3" width="10.33203125" style="1" customWidth="1"/>
    <col min="4" max="4" width="16.83203125" style="1" customWidth="1"/>
    <col min="5" max="5" width="45.5" style="1" customWidth="1"/>
    <col min="6" max="6" width="118" style="1" customWidth="1"/>
    <col min="7" max="20" width="9.33203125" style="1" customWidth="1"/>
    <col min="21" max="16384" width="9.33203125" style="2" customWidth="1"/>
  </cols>
  <sheetData>
    <row r="1" ht="45" customHeight="1">
      <c r="B1" s="3" t="s">
        <v>335</v>
      </c>
    </row>
    <row r="2" spans="2:6" ht="19.5" customHeight="1">
      <c r="B2" s="4" t="s">
        <v>336</v>
      </c>
      <c r="C2" s="4"/>
      <c r="D2" s="4"/>
      <c r="E2" s="5" t="s">
        <v>337</v>
      </c>
      <c r="F2" s="5"/>
    </row>
    <row r="3" spans="2:6" ht="19.5" customHeight="1">
      <c r="B3" s="4" t="s">
        <v>338</v>
      </c>
      <c r="C3" s="4"/>
      <c r="D3" s="4"/>
      <c r="E3" s="5" t="s">
        <v>1</v>
      </c>
      <c r="F3" s="5"/>
    </row>
    <row r="4" spans="2:6" ht="19.5" customHeight="1">
      <c r="B4" s="6" t="s">
        <v>339</v>
      </c>
      <c r="C4" s="6"/>
      <c r="D4" s="6"/>
      <c r="E4" s="7" t="s">
        <v>340</v>
      </c>
      <c r="F4" s="8">
        <v>1426.58</v>
      </c>
    </row>
    <row r="5" spans="2:6" ht="19.5" customHeight="1">
      <c r="B5" s="6"/>
      <c r="C5" s="6"/>
      <c r="D5" s="6"/>
      <c r="E5" s="7" t="s">
        <v>341</v>
      </c>
      <c r="F5" s="8">
        <v>1424.09</v>
      </c>
    </row>
    <row r="6" spans="2:6" ht="19.5" customHeight="1">
      <c r="B6" s="6"/>
      <c r="C6" s="6"/>
      <c r="D6" s="6"/>
      <c r="E6" s="7" t="s">
        <v>342</v>
      </c>
      <c r="F6" s="8">
        <v>2.49</v>
      </c>
    </row>
    <row r="7" spans="2:6" ht="24" customHeight="1">
      <c r="B7" s="6" t="s">
        <v>343</v>
      </c>
      <c r="C7" s="4" t="s">
        <v>344</v>
      </c>
      <c r="D7" s="4"/>
      <c r="E7" s="4"/>
      <c r="F7" s="4"/>
    </row>
    <row r="8" spans="2:6" ht="36.75" customHeight="1">
      <c r="B8" s="9"/>
      <c r="C8" s="10" t="s">
        <v>345</v>
      </c>
      <c r="D8" s="11"/>
      <c r="E8" s="11"/>
      <c r="F8" s="12"/>
    </row>
    <row r="9" spans="2:6" ht="30" customHeight="1">
      <c r="B9" s="13" t="s">
        <v>346</v>
      </c>
      <c r="C9" s="14" t="s">
        <v>347</v>
      </c>
      <c r="D9" s="15" t="s">
        <v>348</v>
      </c>
      <c r="E9" s="15" t="s">
        <v>349</v>
      </c>
      <c r="F9" s="15" t="s">
        <v>350</v>
      </c>
    </row>
    <row r="10" spans="2:6" ht="24" customHeight="1">
      <c r="B10" s="16"/>
      <c r="C10" s="14" t="s">
        <v>351</v>
      </c>
      <c r="D10" s="17" t="s">
        <v>352</v>
      </c>
      <c r="E10" s="17" t="s">
        <v>353</v>
      </c>
      <c r="F10" s="17" t="s">
        <v>354</v>
      </c>
    </row>
    <row r="11" spans="2:6" ht="28.5">
      <c r="B11" s="18"/>
      <c r="C11" s="19"/>
      <c r="D11" s="20"/>
      <c r="E11" s="17" t="s">
        <v>355</v>
      </c>
      <c r="F11" s="17" t="s">
        <v>356</v>
      </c>
    </row>
    <row r="12" spans="2:6" ht="24" customHeight="1">
      <c r="B12" s="21"/>
      <c r="C12" s="21"/>
      <c r="D12" s="22"/>
      <c r="E12" s="17" t="s">
        <v>357</v>
      </c>
      <c r="F12" s="17" t="s">
        <v>358</v>
      </c>
    </row>
    <row r="13" spans="2:6" ht="24" customHeight="1">
      <c r="B13" s="21"/>
      <c r="C13" s="21"/>
      <c r="D13" s="22"/>
      <c r="E13" s="17" t="s">
        <v>359</v>
      </c>
      <c r="F13" s="17" t="s">
        <v>360</v>
      </c>
    </row>
    <row r="14" spans="2:6" ht="24" customHeight="1">
      <c r="B14" s="21"/>
      <c r="C14" s="21"/>
      <c r="D14" s="22"/>
      <c r="E14" s="17" t="s">
        <v>361</v>
      </c>
      <c r="F14" s="17" t="s">
        <v>362</v>
      </c>
    </row>
    <row r="15" spans="2:6" ht="24" customHeight="1">
      <c r="B15" s="21"/>
      <c r="C15" s="21"/>
      <c r="D15" s="22"/>
      <c r="E15" s="17" t="s">
        <v>363</v>
      </c>
      <c r="F15" s="17" t="s">
        <v>364</v>
      </c>
    </row>
    <row r="16" spans="2:6" ht="14.25">
      <c r="B16" s="21"/>
      <c r="C16" s="21"/>
      <c r="D16" s="22"/>
      <c r="E16" s="17" t="s">
        <v>365</v>
      </c>
      <c r="F16" s="17" t="s">
        <v>366</v>
      </c>
    </row>
    <row r="17" spans="2:6" ht="24" customHeight="1">
      <c r="B17" s="21"/>
      <c r="C17" s="21"/>
      <c r="D17" s="22"/>
      <c r="E17" s="17" t="s">
        <v>367</v>
      </c>
      <c r="F17" s="17" t="s">
        <v>368</v>
      </c>
    </row>
    <row r="18" spans="2:6" ht="14.25">
      <c r="B18" s="21"/>
      <c r="C18" s="21"/>
      <c r="D18" s="22"/>
      <c r="E18" s="17" t="s">
        <v>369</v>
      </c>
      <c r="F18" s="17" t="s">
        <v>370</v>
      </c>
    </row>
    <row r="19" spans="2:6" ht="28.5">
      <c r="B19" s="21"/>
      <c r="C19" s="21"/>
      <c r="D19" s="23"/>
      <c r="E19" s="17" t="s">
        <v>371</v>
      </c>
      <c r="F19" s="17" t="s">
        <v>372</v>
      </c>
    </row>
    <row r="20" spans="2:6" ht="24" customHeight="1">
      <c r="B20" s="21"/>
      <c r="C20" s="21"/>
      <c r="D20" s="17" t="s">
        <v>373</v>
      </c>
      <c r="E20" s="17" t="s">
        <v>374</v>
      </c>
      <c r="F20" s="17" t="s">
        <v>375</v>
      </c>
    </row>
    <row r="21" spans="2:6" ht="24" customHeight="1">
      <c r="B21" s="21"/>
      <c r="C21" s="24"/>
      <c r="D21" s="23"/>
      <c r="E21" s="17" t="s">
        <v>376</v>
      </c>
      <c r="F21" s="17" t="s">
        <v>377</v>
      </c>
    </row>
    <row r="22" spans="2:6" ht="28.5" customHeight="1">
      <c r="B22" s="21"/>
      <c r="C22" s="14" t="s">
        <v>378</v>
      </c>
      <c r="D22" s="17" t="s">
        <v>379</v>
      </c>
      <c r="E22" s="17" t="s">
        <v>380</v>
      </c>
      <c r="F22" s="17" t="s">
        <v>381</v>
      </c>
    </row>
    <row r="23" spans="2:6" ht="28.5" customHeight="1">
      <c r="B23" s="21"/>
      <c r="C23" s="24"/>
      <c r="D23" s="23"/>
      <c r="E23" s="17" t="s">
        <v>382</v>
      </c>
      <c r="F23" s="17" t="s">
        <v>383</v>
      </c>
    </row>
    <row r="24" spans="2:6" ht="28.5" customHeight="1">
      <c r="B24" s="24"/>
      <c r="C24" s="14" t="s">
        <v>384</v>
      </c>
      <c r="D24" s="17" t="s">
        <v>384</v>
      </c>
      <c r="E24" s="17" t="s">
        <v>385</v>
      </c>
      <c r="F24" s="17" t="s">
        <v>381</v>
      </c>
    </row>
  </sheetData>
  <sheetProtection/>
  <mergeCells count="15">
    <mergeCell ref="B1:F1"/>
    <mergeCell ref="B2:D2"/>
    <mergeCell ref="E2:F2"/>
    <mergeCell ref="B3:D3"/>
    <mergeCell ref="E3:F3"/>
    <mergeCell ref="C7:F7"/>
    <mergeCell ref="C8:F8"/>
    <mergeCell ref="B7:B8"/>
    <mergeCell ref="B9:B24"/>
    <mergeCell ref="C10:C21"/>
    <mergeCell ref="C22:C23"/>
    <mergeCell ref="D10:D19"/>
    <mergeCell ref="D20:D21"/>
    <mergeCell ref="D22:D23"/>
    <mergeCell ref="B4:D6"/>
  </mergeCells>
  <printOptions horizontalCentered="1"/>
  <pageMargins left="0.2" right="0.2" top="0.75" bottom="0.47" header="0.31" footer="0.31"/>
  <pageSetup horizontalDpi="600" verticalDpi="600" orientation="landscape" paperSize="9" scale="80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3" sqref="L33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1">
      <selection activeCell="A18" sqref="A18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0"/>
      <c r="B1" s="110"/>
      <c r="C1" s="110"/>
      <c r="D1" s="32" t="s">
        <v>3</v>
      </c>
    </row>
    <row r="2" spans="1:4" ht="20.25" customHeight="1">
      <c r="A2" s="28" t="s">
        <v>4</v>
      </c>
      <c r="B2" s="28"/>
      <c r="C2" s="28"/>
      <c r="D2" s="28"/>
    </row>
    <row r="3" spans="1:4" ht="20.25" customHeight="1">
      <c r="A3" s="111" t="s">
        <v>1</v>
      </c>
      <c r="B3" s="112"/>
      <c r="C3" s="51"/>
      <c r="D3" s="32" t="s">
        <v>5</v>
      </c>
    </row>
    <row r="4" spans="1:4" ht="19.5" customHeight="1">
      <c r="A4" s="113" t="s">
        <v>6</v>
      </c>
      <c r="B4" s="114"/>
      <c r="C4" s="113" t="s">
        <v>7</v>
      </c>
      <c r="D4" s="114"/>
    </row>
    <row r="5" spans="1:4" ht="19.5" customHeight="1">
      <c r="A5" s="116" t="s">
        <v>8</v>
      </c>
      <c r="B5" s="116" t="s">
        <v>9</v>
      </c>
      <c r="C5" s="116" t="s">
        <v>8</v>
      </c>
      <c r="D5" s="164" t="s">
        <v>9</v>
      </c>
    </row>
    <row r="6" spans="1:4" ht="19.5" customHeight="1">
      <c r="A6" s="131" t="s">
        <v>10</v>
      </c>
      <c r="B6" s="165">
        <v>4919.86</v>
      </c>
      <c r="C6" s="131" t="s">
        <v>11</v>
      </c>
      <c r="D6" s="165">
        <v>0</v>
      </c>
    </row>
    <row r="7" spans="1:4" ht="19.5" customHeight="1">
      <c r="A7" s="131" t="s">
        <v>12</v>
      </c>
      <c r="B7" s="120">
        <v>0</v>
      </c>
      <c r="C7" s="131" t="s">
        <v>13</v>
      </c>
      <c r="D7" s="165">
        <v>0</v>
      </c>
    </row>
    <row r="8" spans="1:4" ht="19.5" customHeight="1">
      <c r="A8" s="119" t="s">
        <v>14</v>
      </c>
      <c r="B8" s="165">
        <v>0</v>
      </c>
      <c r="C8" s="166" t="s">
        <v>15</v>
      </c>
      <c r="D8" s="165">
        <v>0</v>
      </c>
    </row>
    <row r="9" spans="1:4" ht="19.5" customHeight="1">
      <c r="A9" s="131" t="s">
        <v>16</v>
      </c>
      <c r="B9" s="157">
        <v>2160.75</v>
      </c>
      <c r="C9" s="131" t="s">
        <v>17</v>
      </c>
      <c r="D9" s="165">
        <v>0</v>
      </c>
    </row>
    <row r="10" spans="1:4" ht="19.5" customHeight="1">
      <c r="A10" s="131" t="s">
        <v>18</v>
      </c>
      <c r="B10" s="165">
        <v>0</v>
      </c>
      <c r="C10" s="131" t="s">
        <v>19</v>
      </c>
      <c r="D10" s="165">
        <v>8037.46</v>
      </c>
    </row>
    <row r="11" spans="1:4" ht="19.5" customHeight="1">
      <c r="A11" s="131" t="s">
        <v>20</v>
      </c>
      <c r="B11" s="165">
        <v>70.5</v>
      </c>
      <c r="C11" s="131" t="s">
        <v>21</v>
      </c>
      <c r="D11" s="165">
        <v>0</v>
      </c>
    </row>
    <row r="12" spans="1:4" ht="19.5" customHeight="1">
      <c r="A12" s="131"/>
      <c r="B12" s="165"/>
      <c r="C12" s="131" t="s">
        <v>22</v>
      </c>
      <c r="D12" s="165">
        <v>0</v>
      </c>
    </row>
    <row r="13" spans="1:4" ht="19.5" customHeight="1">
      <c r="A13" s="126"/>
      <c r="B13" s="165"/>
      <c r="C13" s="131" t="s">
        <v>23</v>
      </c>
      <c r="D13" s="165">
        <v>0</v>
      </c>
    </row>
    <row r="14" spans="1:4" ht="19.5" customHeight="1">
      <c r="A14" s="126"/>
      <c r="B14" s="165"/>
      <c r="C14" s="131" t="s">
        <v>24</v>
      </c>
      <c r="D14" s="165">
        <v>0</v>
      </c>
    </row>
    <row r="15" spans="1:4" ht="19.5" customHeight="1">
      <c r="A15" s="126"/>
      <c r="B15" s="165"/>
      <c r="C15" s="131" t="s">
        <v>25</v>
      </c>
      <c r="D15" s="165">
        <v>0</v>
      </c>
    </row>
    <row r="16" spans="1:4" ht="19.5" customHeight="1">
      <c r="A16" s="126"/>
      <c r="B16" s="165"/>
      <c r="C16" s="131" t="s">
        <v>26</v>
      </c>
      <c r="D16" s="165">
        <v>0</v>
      </c>
    </row>
    <row r="17" spans="1:4" ht="19.5" customHeight="1">
      <c r="A17" s="126"/>
      <c r="B17" s="165"/>
      <c r="C17" s="131" t="s">
        <v>27</v>
      </c>
      <c r="D17" s="165">
        <v>0</v>
      </c>
    </row>
    <row r="18" spans="1:4" ht="19.5" customHeight="1">
      <c r="A18" s="126"/>
      <c r="B18" s="165"/>
      <c r="C18" s="131" t="s">
        <v>28</v>
      </c>
      <c r="D18" s="165">
        <v>0</v>
      </c>
    </row>
    <row r="19" spans="1:4" ht="19.5" customHeight="1">
      <c r="A19" s="126"/>
      <c r="B19" s="165"/>
      <c r="C19" s="131" t="s">
        <v>29</v>
      </c>
      <c r="D19" s="165">
        <v>0</v>
      </c>
    </row>
    <row r="20" spans="1:4" ht="19.5" customHeight="1">
      <c r="A20" s="126"/>
      <c r="B20" s="165"/>
      <c r="C20" s="131" t="s">
        <v>30</v>
      </c>
      <c r="D20" s="165">
        <v>0</v>
      </c>
    </row>
    <row r="21" spans="1:4" ht="19.5" customHeight="1">
      <c r="A21" s="126"/>
      <c r="B21" s="165"/>
      <c r="C21" s="131" t="s">
        <v>31</v>
      </c>
      <c r="D21" s="165">
        <v>0</v>
      </c>
    </row>
    <row r="22" spans="1:4" ht="19.5" customHeight="1">
      <c r="A22" s="126"/>
      <c r="B22" s="165"/>
      <c r="C22" s="131" t="s">
        <v>32</v>
      </c>
      <c r="D22" s="165">
        <v>0</v>
      </c>
    </row>
    <row r="23" spans="1:4" ht="19.5" customHeight="1">
      <c r="A23" s="126"/>
      <c r="B23" s="165"/>
      <c r="C23" s="131" t="s">
        <v>33</v>
      </c>
      <c r="D23" s="165">
        <v>0</v>
      </c>
    </row>
    <row r="24" spans="1:4" ht="19.5" customHeight="1">
      <c r="A24" s="126"/>
      <c r="B24" s="165"/>
      <c r="C24" s="131" t="s">
        <v>34</v>
      </c>
      <c r="D24" s="165">
        <v>0</v>
      </c>
    </row>
    <row r="25" spans="1:4" ht="19.5" customHeight="1">
      <c r="A25" s="126"/>
      <c r="B25" s="165"/>
      <c r="C25" s="131" t="s">
        <v>35</v>
      </c>
      <c r="D25" s="165">
        <v>0</v>
      </c>
    </row>
    <row r="26" spans="1:4" ht="19.5" customHeight="1">
      <c r="A26" s="131"/>
      <c r="B26" s="165"/>
      <c r="C26" s="131" t="s">
        <v>36</v>
      </c>
      <c r="D26" s="165">
        <v>0</v>
      </c>
    </row>
    <row r="27" spans="1:4" ht="19.5" customHeight="1">
      <c r="A27" s="131"/>
      <c r="B27" s="165"/>
      <c r="C27" s="131" t="s">
        <v>37</v>
      </c>
      <c r="D27" s="165">
        <v>0</v>
      </c>
    </row>
    <row r="28" spans="1:4" ht="19.5" customHeight="1">
      <c r="A28" s="131" t="s">
        <v>38</v>
      </c>
      <c r="B28" s="165"/>
      <c r="C28" s="131" t="s">
        <v>39</v>
      </c>
      <c r="D28" s="165">
        <v>0</v>
      </c>
    </row>
    <row r="29" spans="1:4" ht="19.5" customHeight="1">
      <c r="A29" s="131"/>
      <c r="B29" s="165"/>
      <c r="C29" s="131" t="s">
        <v>40</v>
      </c>
      <c r="D29" s="165">
        <v>0</v>
      </c>
    </row>
    <row r="30" spans="1:4" ht="19.5" customHeight="1">
      <c r="A30" s="135"/>
      <c r="B30" s="120"/>
      <c r="C30" s="135" t="s">
        <v>41</v>
      </c>
      <c r="D30" s="120">
        <v>0</v>
      </c>
    </row>
    <row r="31" spans="1:4" ht="19.5" customHeight="1">
      <c r="A31" s="138"/>
      <c r="B31" s="123"/>
      <c r="C31" s="138" t="s">
        <v>42</v>
      </c>
      <c r="D31" s="123">
        <v>0</v>
      </c>
    </row>
    <row r="32" spans="1:4" ht="19.5" customHeight="1">
      <c r="A32" s="138"/>
      <c r="B32" s="123"/>
      <c r="C32" s="138" t="s">
        <v>43</v>
      </c>
      <c r="D32" s="123">
        <v>0</v>
      </c>
    </row>
    <row r="33" spans="1:4" ht="19.5" customHeight="1">
      <c r="A33" s="138"/>
      <c r="B33" s="123"/>
      <c r="C33" s="138" t="s">
        <v>44</v>
      </c>
      <c r="D33" s="123">
        <v>0</v>
      </c>
    </row>
    <row r="34" spans="1:4" ht="19.5" customHeight="1">
      <c r="A34" s="138"/>
      <c r="B34" s="123"/>
      <c r="C34" s="138" t="s">
        <v>45</v>
      </c>
      <c r="D34" s="123">
        <v>0</v>
      </c>
    </row>
    <row r="35" spans="1:4" ht="19.5" customHeight="1">
      <c r="A35" s="138"/>
      <c r="B35" s="123"/>
      <c r="C35" s="138" t="s">
        <v>46</v>
      </c>
      <c r="D35" s="123">
        <v>0</v>
      </c>
    </row>
    <row r="36" spans="1:4" ht="19.5" customHeight="1">
      <c r="A36" s="138"/>
      <c r="B36" s="123"/>
      <c r="C36" s="138"/>
      <c r="D36" s="141"/>
    </row>
    <row r="37" spans="1:4" ht="19.5" customHeight="1">
      <c r="A37" s="140" t="s">
        <v>47</v>
      </c>
      <c r="B37" s="141">
        <f>SUM(B6:B34)</f>
        <v>7151.11</v>
      </c>
      <c r="C37" s="140" t="s">
        <v>48</v>
      </c>
      <c r="D37" s="141">
        <f>SUM(D6:D35)</f>
        <v>8037.46</v>
      </c>
    </row>
    <row r="38" spans="1:4" ht="19.5" customHeight="1">
      <c r="A38" s="138" t="s">
        <v>49</v>
      </c>
      <c r="B38" s="123">
        <v>0</v>
      </c>
      <c r="C38" s="138" t="s">
        <v>50</v>
      </c>
      <c r="D38" s="123">
        <v>0</v>
      </c>
    </row>
    <row r="39" spans="1:4" ht="19.5" customHeight="1">
      <c r="A39" s="138" t="s">
        <v>51</v>
      </c>
      <c r="B39" s="123">
        <v>886.35</v>
      </c>
      <c r="C39" s="138" t="s">
        <v>52</v>
      </c>
      <c r="D39" s="123">
        <v>0</v>
      </c>
    </row>
    <row r="40" spans="1:4" ht="19.5" customHeight="1">
      <c r="A40" s="138"/>
      <c r="B40" s="123"/>
      <c r="C40" s="138" t="s">
        <v>53</v>
      </c>
      <c r="D40" s="123">
        <v>0</v>
      </c>
    </row>
    <row r="41" spans="1:4" ht="19.5" customHeight="1">
      <c r="A41" s="167"/>
      <c r="B41" s="168"/>
      <c r="C41" s="167"/>
      <c r="D41" s="169"/>
    </row>
    <row r="42" spans="1:4" ht="19.5" customHeight="1">
      <c r="A42" s="170" t="s">
        <v>54</v>
      </c>
      <c r="B42" s="171">
        <f>SUM(B37:B39)</f>
        <v>8037.46</v>
      </c>
      <c r="C42" s="170" t="s">
        <v>55</v>
      </c>
      <c r="D42" s="172">
        <f>SUM(D37,D38,D40)</f>
        <v>8037.46</v>
      </c>
    </row>
    <row r="43" spans="1:4" ht="20.25" customHeight="1">
      <c r="A43" s="173"/>
      <c r="B43" s="174"/>
      <c r="C43" s="175"/>
      <c r="D43" s="110"/>
    </row>
  </sheetData>
  <sheetProtection/>
  <mergeCells count="3">
    <mergeCell ref="A2:D2"/>
    <mergeCell ref="A4:B4"/>
    <mergeCell ref="C4:D4"/>
  </mergeCells>
  <printOptions horizontalCentered="1"/>
  <pageMargins left="0.2" right="0.2" top="0.39" bottom="0.39" header="0.43000000000000005" footer="0.23999999999999996"/>
  <pageSetup errors="blank" fitToHeight="1" fitToWidth="1" horizontalDpi="600" verticalDpi="600" orientation="landscape" paperSize="9" scale="64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1.33203125" style="0" bestFit="1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06"/>
      <c r="T1" s="163" t="s">
        <v>56</v>
      </c>
    </row>
    <row r="2" spans="1:20" ht="19.5" customHeight="1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9.5" customHeight="1">
      <c r="A3" s="29" t="s">
        <v>1</v>
      </c>
      <c r="B3" s="30"/>
      <c r="C3" s="30"/>
      <c r="D3" s="30"/>
      <c r="E3" s="30"/>
      <c r="F3" s="54"/>
      <c r="G3" s="54"/>
      <c r="H3" s="54"/>
      <c r="I3" s="54"/>
      <c r="J3" s="98"/>
      <c r="K3" s="98"/>
      <c r="L3" s="98"/>
      <c r="M3" s="98"/>
      <c r="N3" s="98"/>
      <c r="O3" s="98"/>
      <c r="P3" s="98"/>
      <c r="Q3" s="98"/>
      <c r="R3" s="98"/>
      <c r="S3" s="85"/>
      <c r="T3" s="32" t="s">
        <v>5</v>
      </c>
    </row>
    <row r="4" spans="1:20" ht="19.5" customHeight="1">
      <c r="A4" s="33" t="s">
        <v>58</v>
      </c>
      <c r="B4" s="34"/>
      <c r="C4" s="34"/>
      <c r="D4" s="34"/>
      <c r="E4" s="35"/>
      <c r="F4" s="77" t="s">
        <v>59</v>
      </c>
      <c r="G4" s="37" t="s">
        <v>60</v>
      </c>
      <c r="H4" s="40" t="s">
        <v>61</v>
      </c>
      <c r="I4" s="40" t="s">
        <v>62</v>
      </c>
      <c r="J4" s="40" t="s">
        <v>63</v>
      </c>
      <c r="K4" s="40" t="s">
        <v>64</v>
      </c>
      <c r="L4" s="40"/>
      <c r="M4" s="158" t="s">
        <v>65</v>
      </c>
      <c r="N4" s="95" t="s">
        <v>66</v>
      </c>
      <c r="O4" s="96"/>
      <c r="P4" s="96"/>
      <c r="Q4" s="96"/>
      <c r="R4" s="97"/>
      <c r="S4" s="77" t="s">
        <v>67</v>
      </c>
      <c r="T4" s="40" t="s">
        <v>68</v>
      </c>
    </row>
    <row r="5" spans="1:20" ht="19.5" customHeight="1">
      <c r="A5" s="33" t="s">
        <v>69</v>
      </c>
      <c r="B5" s="34"/>
      <c r="C5" s="35"/>
      <c r="D5" s="79" t="s">
        <v>70</v>
      </c>
      <c r="E5" s="39" t="s">
        <v>71</v>
      </c>
      <c r="F5" s="40"/>
      <c r="G5" s="37"/>
      <c r="H5" s="40"/>
      <c r="I5" s="40"/>
      <c r="J5" s="40"/>
      <c r="K5" s="159" t="s">
        <v>72</v>
      </c>
      <c r="L5" s="40" t="s">
        <v>73</v>
      </c>
      <c r="M5" s="160"/>
      <c r="N5" s="91" t="s">
        <v>74</v>
      </c>
      <c r="O5" s="91" t="s">
        <v>75</v>
      </c>
      <c r="P5" s="91" t="s">
        <v>76</v>
      </c>
      <c r="Q5" s="91" t="s">
        <v>77</v>
      </c>
      <c r="R5" s="91" t="s">
        <v>78</v>
      </c>
      <c r="S5" s="40"/>
      <c r="T5" s="40"/>
    </row>
    <row r="6" spans="1:20" ht="30.75" customHeight="1">
      <c r="A6" s="42" t="s">
        <v>79</v>
      </c>
      <c r="B6" s="41" t="s">
        <v>80</v>
      </c>
      <c r="C6" s="43" t="s">
        <v>81</v>
      </c>
      <c r="D6" s="45"/>
      <c r="E6" s="45"/>
      <c r="F6" s="46"/>
      <c r="G6" s="47"/>
      <c r="H6" s="46"/>
      <c r="I6" s="46"/>
      <c r="J6" s="46"/>
      <c r="K6" s="161"/>
      <c r="L6" s="46"/>
      <c r="M6" s="162"/>
      <c r="N6" s="46"/>
      <c r="O6" s="46"/>
      <c r="P6" s="46"/>
      <c r="Q6" s="46"/>
      <c r="R6" s="46"/>
      <c r="S6" s="46"/>
      <c r="T6" s="46"/>
    </row>
    <row r="7" spans="1:20" ht="19.5" customHeight="1">
      <c r="A7" s="48" t="s">
        <v>38</v>
      </c>
      <c r="B7" s="48" t="s">
        <v>38</v>
      </c>
      <c r="C7" s="48" t="s">
        <v>38</v>
      </c>
      <c r="D7" s="48" t="s">
        <v>38</v>
      </c>
      <c r="E7" s="48" t="s">
        <v>59</v>
      </c>
      <c r="F7" s="66">
        <v>8037.46</v>
      </c>
      <c r="G7" s="66">
        <v>886.35</v>
      </c>
      <c r="H7" s="66">
        <v>4919.86</v>
      </c>
      <c r="I7" s="66">
        <v>0</v>
      </c>
      <c r="J7" s="49">
        <v>0</v>
      </c>
      <c r="K7" s="50">
        <v>2160.75</v>
      </c>
      <c r="L7" s="66">
        <v>2160.75</v>
      </c>
      <c r="M7" s="49">
        <v>0</v>
      </c>
      <c r="N7" s="50">
        <f>SUM(O7:R7)</f>
        <v>0</v>
      </c>
      <c r="O7" s="66">
        <v>0</v>
      </c>
      <c r="P7" s="66">
        <v>0</v>
      </c>
      <c r="Q7" s="66">
        <v>0</v>
      </c>
      <c r="R7" s="49">
        <v>0</v>
      </c>
      <c r="S7" s="50">
        <v>70.5</v>
      </c>
      <c r="T7" s="49">
        <v>0</v>
      </c>
    </row>
    <row r="8" spans="1:20" ht="19.5" customHeight="1">
      <c r="A8" s="48" t="s">
        <v>82</v>
      </c>
      <c r="B8" s="48" t="s">
        <v>83</v>
      </c>
      <c r="C8" s="48" t="s">
        <v>84</v>
      </c>
      <c r="D8" s="48" t="s">
        <v>85</v>
      </c>
      <c r="E8" s="48" t="s">
        <v>86</v>
      </c>
      <c r="F8" s="66">
        <v>34.35</v>
      </c>
      <c r="G8" s="66">
        <v>34.35</v>
      </c>
      <c r="H8" s="66">
        <v>0</v>
      </c>
      <c r="I8" s="66">
        <v>0</v>
      </c>
      <c r="J8" s="49">
        <v>0</v>
      </c>
      <c r="K8" s="50">
        <v>0</v>
      </c>
      <c r="L8" s="66">
        <v>0</v>
      </c>
      <c r="M8" s="49">
        <v>0</v>
      </c>
      <c r="N8" s="50">
        <f>SUM(O8:R8)</f>
        <v>0</v>
      </c>
      <c r="O8" s="66">
        <v>0</v>
      </c>
      <c r="P8" s="66">
        <v>0</v>
      </c>
      <c r="Q8" s="66">
        <v>0</v>
      </c>
      <c r="R8" s="49">
        <v>0</v>
      </c>
      <c r="S8" s="50">
        <v>0</v>
      </c>
      <c r="T8" s="49">
        <v>0</v>
      </c>
    </row>
    <row r="9" spans="1:20" ht="19.5" customHeight="1">
      <c r="A9" s="48" t="s">
        <v>82</v>
      </c>
      <c r="B9" s="48" t="s">
        <v>87</v>
      </c>
      <c r="C9" s="48" t="s">
        <v>83</v>
      </c>
      <c r="D9" s="48" t="s">
        <v>85</v>
      </c>
      <c r="E9" s="48" t="s">
        <v>88</v>
      </c>
      <c r="F9" s="66">
        <v>8003.11</v>
      </c>
      <c r="G9" s="66">
        <v>852</v>
      </c>
      <c r="H9" s="66">
        <v>4919.86</v>
      </c>
      <c r="I9" s="66">
        <v>0</v>
      </c>
      <c r="J9" s="49">
        <v>0</v>
      </c>
      <c r="K9" s="50">
        <v>2160.75</v>
      </c>
      <c r="L9" s="66">
        <v>2160.75</v>
      </c>
      <c r="M9" s="49">
        <v>0</v>
      </c>
      <c r="N9" s="50">
        <f>SUM(O9:R9)</f>
        <v>0</v>
      </c>
      <c r="O9" s="66">
        <v>0</v>
      </c>
      <c r="P9" s="66">
        <v>0</v>
      </c>
      <c r="Q9" s="66">
        <v>0</v>
      </c>
      <c r="R9" s="49">
        <v>0</v>
      </c>
      <c r="S9" s="50">
        <v>70.5</v>
      </c>
      <c r="T9" s="49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1"/>
      <c r="B1" s="143"/>
      <c r="C1" s="143"/>
      <c r="D1" s="143"/>
      <c r="E1" s="143"/>
      <c r="F1" s="143"/>
      <c r="G1" s="143"/>
      <c r="H1" s="143"/>
      <c r="I1" s="143"/>
      <c r="J1" s="156" t="s">
        <v>89</v>
      </c>
    </row>
    <row r="2" spans="1:10" ht="19.5" customHeight="1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9.5" customHeight="1">
      <c r="A3" s="111" t="s">
        <v>1</v>
      </c>
      <c r="B3" s="112"/>
      <c r="C3" s="112"/>
      <c r="D3" s="112"/>
      <c r="E3" s="112"/>
      <c r="F3" s="144"/>
      <c r="G3" s="144"/>
      <c r="H3" s="144"/>
      <c r="I3" s="144"/>
      <c r="J3" s="32" t="s">
        <v>5</v>
      </c>
    </row>
    <row r="4" spans="1:10" ht="19.5" customHeight="1">
      <c r="A4" s="113" t="s">
        <v>58</v>
      </c>
      <c r="B4" s="115"/>
      <c r="C4" s="115"/>
      <c r="D4" s="115"/>
      <c r="E4" s="114"/>
      <c r="F4" s="145" t="s">
        <v>59</v>
      </c>
      <c r="G4" s="146" t="s">
        <v>91</v>
      </c>
      <c r="H4" s="147" t="s">
        <v>92</v>
      </c>
      <c r="I4" s="147" t="s">
        <v>93</v>
      </c>
      <c r="J4" s="152" t="s">
        <v>94</v>
      </c>
    </row>
    <row r="5" spans="1:10" ht="19.5" customHeight="1">
      <c r="A5" s="113" t="s">
        <v>69</v>
      </c>
      <c r="B5" s="115"/>
      <c r="C5" s="114"/>
      <c r="D5" s="148" t="s">
        <v>70</v>
      </c>
      <c r="E5" s="149" t="s">
        <v>95</v>
      </c>
      <c r="F5" s="146"/>
      <c r="G5" s="146"/>
      <c r="H5" s="147"/>
      <c r="I5" s="147"/>
      <c r="J5" s="152"/>
    </row>
    <row r="6" spans="1:10" ht="15" customHeight="1">
      <c r="A6" s="150" t="s">
        <v>79</v>
      </c>
      <c r="B6" s="150" t="s">
        <v>80</v>
      </c>
      <c r="C6" s="151" t="s">
        <v>81</v>
      </c>
      <c r="D6" s="152"/>
      <c r="E6" s="153"/>
      <c r="F6" s="146"/>
      <c r="G6" s="146"/>
      <c r="H6" s="147"/>
      <c r="I6" s="147"/>
      <c r="J6" s="152"/>
    </row>
    <row r="7" spans="1:10" ht="19.5" customHeight="1">
      <c r="A7" s="154" t="s">
        <v>38</v>
      </c>
      <c r="B7" s="154" t="s">
        <v>38</v>
      </c>
      <c r="C7" s="154" t="s">
        <v>38</v>
      </c>
      <c r="D7" s="155" t="s">
        <v>38</v>
      </c>
      <c r="E7" s="155" t="s">
        <v>59</v>
      </c>
      <c r="F7" s="132">
        <f>SUM(G7:J7)</f>
        <v>8037.46</v>
      </c>
      <c r="G7" s="132">
        <v>5659.54</v>
      </c>
      <c r="H7" s="132">
        <v>2377.92</v>
      </c>
      <c r="I7" s="132">
        <v>0</v>
      </c>
      <c r="J7" s="157">
        <v>0</v>
      </c>
    </row>
    <row r="8" spans="1:10" ht="19.5" customHeight="1">
      <c r="A8" s="154" t="s">
        <v>82</v>
      </c>
      <c r="B8" s="154" t="s">
        <v>83</v>
      </c>
      <c r="C8" s="154" t="s">
        <v>84</v>
      </c>
      <c r="D8" s="155" t="s">
        <v>85</v>
      </c>
      <c r="E8" s="155" t="s">
        <v>86</v>
      </c>
      <c r="F8" s="132">
        <f>SUM(G8:J8)</f>
        <v>34.35</v>
      </c>
      <c r="G8" s="132">
        <v>0</v>
      </c>
      <c r="H8" s="132">
        <v>34.35</v>
      </c>
      <c r="I8" s="132">
        <v>0</v>
      </c>
      <c r="J8" s="157">
        <v>0</v>
      </c>
    </row>
    <row r="9" spans="1:10" ht="19.5" customHeight="1">
      <c r="A9" s="154" t="s">
        <v>82</v>
      </c>
      <c r="B9" s="154" t="s">
        <v>87</v>
      </c>
      <c r="C9" s="154" t="s">
        <v>83</v>
      </c>
      <c r="D9" s="155" t="s">
        <v>85</v>
      </c>
      <c r="E9" s="155" t="s">
        <v>88</v>
      </c>
      <c r="F9" s="132">
        <f>SUM(G9:J9)</f>
        <v>8003.110000000001</v>
      </c>
      <c r="G9" s="132">
        <v>5659.54</v>
      </c>
      <c r="H9" s="132">
        <v>2343.57</v>
      </c>
      <c r="I9" s="132">
        <v>0</v>
      </c>
      <c r="J9" s="15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0"/>
      <c r="B1" s="110"/>
      <c r="C1" s="110"/>
      <c r="D1" s="110"/>
      <c r="E1" s="110"/>
      <c r="F1" s="110"/>
      <c r="G1" s="110"/>
      <c r="H1" s="32" t="s">
        <v>96</v>
      </c>
    </row>
    <row r="2" spans="1:8" ht="20.25" customHeight="1">
      <c r="A2" s="28" t="s">
        <v>97</v>
      </c>
      <c r="B2" s="28"/>
      <c r="C2" s="28"/>
      <c r="D2" s="28"/>
      <c r="E2" s="28"/>
      <c r="F2" s="28"/>
      <c r="G2" s="28"/>
      <c r="H2" s="28"/>
    </row>
    <row r="3" spans="1:8" ht="20.25" customHeight="1">
      <c r="A3" s="111" t="s">
        <v>1</v>
      </c>
      <c r="B3" s="112"/>
      <c r="C3" s="51"/>
      <c r="D3" s="51"/>
      <c r="E3" s="51"/>
      <c r="F3" s="51"/>
      <c r="G3" s="51"/>
      <c r="H3" s="32" t="s">
        <v>5</v>
      </c>
    </row>
    <row r="4" spans="1:8" ht="24" customHeight="1">
      <c r="A4" s="113" t="s">
        <v>6</v>
      </c>
      <c r="B4" s="114"/>
      <c r="C4" s="113" t="s">
        <v>7</v>
      </c>
      <c r="D4" s="115"/>
      <c r="E4" s="115"/>
      <c r="F4" s="115"/>
      <c r="G4" s="115"/>
      <c r="H4" s="114"/>
    </row>
    <row r="5" spans="1:8" ht="24" customHeight="1">
      <c r="A5" s="116" t="s">
        <v>8</v>
      </c>
      <c r="B5" s="117" t="s">
        <v>9</v>
      </c>
      <c r="C5" s="116" t="s">
        <v>8</v>
      </c>
      <c r="D5" s="116" t="s">
        <v>59</v>
      </c>
      <c r="E5" s="117" t="s">
        <v>98</v>
      </c>
      <c r="F5" s="118" t="s">
        <v>99</v>
      </c>
      <c r="G5" s="117" t="s">
        <v>100</v>
      </c>
      <c r="H5" s="118" t="s">
        <v>101</v>
      </c>
    </row>
    <row r="6" spans="1:8" ht="24" customHeight="1">
      <c r="A6" s="119" t="s">
        <v>102</v>
      </c>
      <c r="B6" s="120">
        <f>SUM(B7:B9)</f>
        <v>4919.86</v>
      </c>
      <c r="C6" s="121" t="s">
        <v>103</v>
      </c>
      <c r="D6" s="120">
        <f aca="true" t="shared" si="0" ref="D6:D36">SUM(E6:H6)</f>
        <v>5806.21</v>
      </c>
      <c r="E6" s="122">
        <f>SUM(E7:E36)</f>
        <v>5806.21</v>
      </c>
      <c r="F6" s="123">
        <f>SUM(F7:F36)</f>
        <v>0</v>
      </c>
      <c r="G6" s="123">
        <f>SUM(G7:G36)</f>
        <v>0</v>
      </c>
      <c r="H6" s="123">
        <f>SUM(H7:H36)</f>
        <v>0</v>
      </c>
    </row>
    <row r="7" spans="1:8" ht="24" customHeight="1">
      <c r="A7" s="119" t="s">
        <v>104</v>
      </c>
      <c r="B7" s="120">
        <v>4919.86</v>
      </c>
      <c r="C7" s="121" t="s">
        <v>105</v>
      </c>
      <c r="D7" s="120">
        <f t="shared" si="0"/>
        <v>0</v>
      </c>
      <c r="E7" s="122">
        <v>0</v>
      </c>
      <c r="F7" s="124">
        <v>0</v>
      </c>
      <c r="G7" s="124">
        <v>0</v>
      </c>
      <c r="H7" s="125">
        <v>0</v>
      </c>
    </row>
    <row r="8" spans="1:8" ht="24" customHeight="1">
      <c r="A8" s="119" t="s">
        <v>106</v>
      </c>
      <c r="B8" s="120">
        <v>0</v>
      </c>
      <c r="C8" s="121" t="s">
        <v>107</v>
      </c>
      <c r="D8" s="120">
        <f t="shared" si="0"/>
        <v>0</v>
      </c>
      <c r="E8" s="122">
        <v>0</v>
      </c>
      <c r="F8" s="122">
        <v>0</v>
      </c>
      <c r="G8" s="122">
        <v>0</v>
      </c>
      <c r="H8" s="120">
        <v>0</v>
      </c>
    </row>
    <row r="9" spans="1:8" ht="24" customHeight="1">
      <c r="A9" s="119" t="s">
        <v>108</v>
      </c>
      <c r="B9" s="120">
        <v>0</v>
      </c>
      <c r="C9" s="121" t="s">
        <v>109</v>
      </c>
      <c r="D9" s="120">
        <f t="shared" si="0"/>
        <v>0</v>
      </c>
      <c r="E9" s="122">
        <v>0</v>
      </c>
      <c r="F9" s="122">
        <v>0</v>
      </c>
      <c r="G9" s="122">
        <v>0</v>
      </c>
      <c r="H9" s="120">
        <v>0</v>
      </c>
    </row>
    <row r="10" spans="1:8" ht="24" customHeight="1">
      <c r="A10" s="119" t="s">
        <v>110</v>
      </c>
      <c r="B10" s="120">
        <f>SUM(B11:B14)</f>
        <v>886.35</v>
      </c>
      <c r="C10" s="121" t="s">
        <v>111</v>
      </c>
      <c r="D10" s="120">
        <f t="shared" si="0"/>
        <v>0</v>
      </c>
      <c r="E10" s="122">
        <v>0</v>
      </c>
      <c r="F10" s="122">
        <v>0</v>
      </c>
      <c r="G10" s="122">
        <v>0</v>
      </c>
      <c r="H10" s="120">
        <v>0</v>
      </c>
    </row>
    <row r="11" spans="1:8" ht="24" customHeight="1">
      <c r="A11" s="119" t="s">
        <v>104</v>
      </c>
      <c r="B11" s="120">
        <v>886.35</v>
      </c>
      <c r="C11" s="121" t="s">
        <v>112</v>
      </c>
      <c r="D11" s="120">
        <f t="shared" si="0"/>
        <v>5806.21</v>
      </c>
      <c r="E11" s="122">
        <v>5806.21</v>
      </c>
      <c r="F11" s="122">
        <v>0</v>
      </c>
      <c r="G11" s="122">
        <v>0</v>
      </c>
      <c r="H11" s="120">
        <v>0</v>
      </c>
    </row>
    <row r="12" spans="1:8" ht="24" customHeight="1">
      <c r="A12" s="119" t="s">
        <v>106</v>
      </c>
      <c r="B12" s="120">
        <v>0</v>
      </c>
      <c r="C12" s="121" t="s">
        <v>113</v>
      </c>
      <c r="D12" s="120">
        <f t="shared" si="0"/>
        <v>0</v>
      </c>
      <c r="E12" s="122">
        <v>0</v>
      </c>
      <c r="F12" s="122">
        <v>0</v>
      </c>
      <c r="G12" s="122">
        <v>0</v>
      </c>
      <c r="H12" s="120">
        <v>0</v>
      </c>
    </row>
    <row r="13" spans="1:8" ht="24" customHeight="1">
      <c r="A13" s="119" t="s">
        <v>108</v>
      </c>
      <c r="B13" s="120">
        <v>0</v>
      </c>
      <c r="C13" s="121" t="s">
        <v>114</v>
      </c>
      <c r="D13" s="120">
        <f t="shared" si="0"/>
        <v>0</v>
      </c>
      <c r="E13" s="122">
        <v>0</v>
      </c>
      <c r="F13" s="122">
        <v>0</v>
      </c>
      <c r="G13" s="122">
        <v>0</v>
      </c>
      <c r="H13" s="120">
        <v>0</v>
      </c>
    </row>
    <row r="14" spans="1:8" ht="24" customHeight="1">
      <c r="A14" s="119" t="s">
        <v>115</v>
      </c>
      <c r="B14" s="120">
        <v>0</v>
      </c>
      <c r="C14" s="121" t="s">
        <v>116</v>
      </c>
      <c r="D14" s="120">
        <f t="shared" si="0"/>
        <v>0</v>
      </c>
      <c r="E14" s="122">
        <v>0</v>
      </c>
      <c r="F14" s="122">
        <v>0</v>
      </c>
      <c r="G14" s="122">
        <v>0</v>
      </c>
      <c r="H14" s="120">
        <v>0</v>
      </c>
    </row>
    <row r="15" spans="1:8" ht="24" customHeight="1">
      <c r="A15" s="126"/>
      <c r="B15" s="120"/>
      <c r="C15" s="127" t="s">
        <v>117</v>
      </c>
      <c r="D15" s="120">
        <f t="shared" si="0"/>
        <v>0</v>
      </c>
      <c r="E15" s="122">
        <v>0</v>
      </c>
      <c r="F15" s="122">
        <v>0</v>
      </c>
      <c r="G15" s="122">
        <v>0</v>
      </c>
      <c r="H15" s="120">
        <v>0</v>
      </c>
    </row>
    <row r="16" spans="1:8" ht="24" customHeight="1">
      <c r="A16" s="126"/>
      <c r="B16" s="120"/>
      <c r="C16" s="127" t="s">
        <v>118</v>
      </c>
      <c r="D16" s="120">
        <f t="shared" si="0"/>
        <v>0</v>
      </c>
      <c r="E16" s="122">
        <v>0</v>
      </c>
      <c r="F16" s="122">
        <v>0</v>
      </c>
      <c r="G16" s="122">
        <v>0</v>
      </c>
      <c r="H16" s="120">
        <v>0</v>
      </c>
    </row>
    <row r="17" spans="1:8" ht="24" customHeight="1">
      <c r="A17" s="126"/>
      <c r="B17" s="120"/>
      <c r="C17" s="127" t="s">
        <v>119</v>
      </c>
      <c r="D17" s="120">
        <f t="shared" si="0"/>
        <v>0</v>
      </c>
      <c r="E17" s="122">
        <v>0</v>
      </c>
      <c r="F17" s="122">
        <v>0</v>
      </c>
      <c r="G17" s="122">
        <v>0</v>
      </c>
      <c r="H17" s="120">
        <v>0</v>
      </c>
    </row>
    <row r="18" spans="1:8" ht="24" customHeight="1">
      <c r="A18" s="126"/>
      <c r="B18" s="120"/>
      <c r="C18" s="127" t="s">
        <v>120</v>
      </c>
      <c r="D18" s="120">
        <f t="shared" si="0"/>
        <v>0</v>
      </c>
      <c r="E18" s="122">
        <v>0</v>
      </c>
      <c r="F18" s="122">
        <v>0</v>
      </c>
      <c r="G18" s="122">
        <v>0</v>
      </c>
      <c r="H18" s="120">
        <v>0</v>
      </c>
    </row>
    <row r="19" spans="1:8" ht="24" customHeight="1">
      <c r="A19" s="126"/>
      <c r="B19" s="120"/>
      <c r="C19" s="127" t="s">
        <v>121</v>
      </c>
      <c r="D19" s="120">
        <f t="shared" si="0"/>
        <v>0</v>
      </c>
      <c r="E19" s="122">
        <v>0</v>
      </c>
      <c r="F19" s="122">
        <v>0</v>
      </c>
      <c r="G19" s="122">
        <v>0</v>
      </c>
      <c r="H19" s="120">
        <v>0</v>
      </c>
    </row>
    <row r="20" spans="1:8" ht="24" customHeight="1">
      <c r="A20" s="126"/>
      <c r="B20" s="120"/>
      <c r="C20" s="127" t="s">
        <v>122</v>
      </c>
      <c r="D20" s="120">
        <f t="shared" si="0"/>
        <v>0</v>
      </c>
      <c r="E20" s="122">
        <v>0</v>
      </c>
      <c r="F20" s="122">
        <v>0</v>
      </c>
      <c r="G20" s="122">
        <v>0</v>
      </c>
      <c r="H20" s="120">
        <v>0</v>
      </c>
    </row>
    <row r="21" spans="1:8" ht="24" customHeight="1">
      <c r="A21" s="126"/>
      <c r="B21" s="120"/>
      <c r="C21" s="127" t="s">
        <v>123</v>
      </c>
      <c r="D21" s="120">
        <f t="shared" si="0"/>
        <v>0</v>
      </c>
      <c r="E21" s="122">
        <v>0</v>
      </c>
      <c r="F21" s="122">
        <v>0</v>
      </c>
      <c r="G21" s="122">
        <v>0</v>
      </c>
      <c r="H21" s="120">
        <v>0</v>
      </c>
    </row>
    <row r="22" spans="1:8" ht="24" customHeight="1">
      <c r="A22" s="126"/>
      <c r="B22" s="120"/>
      <c r="C22" s="127" t="s">
        <v>124</v>
      </c>
      <c r="D22" s="120">
        <f t="shared" si="0"/>
        <v>0</v>
      </c>
      <c r="E22" s="122">
        <v>0</v>
      </c>
      <c r="F22" s="122">
        <v>0</v>
      </c>
      <c r="G22" s="122">
        <v>0</v>
      </c>
      <c r="H22" s="120">
        <v>0</v>
      </c>
    </row>
    <row r="23" spans="1:8" ht="24" customHeight="1">
      <c r="A23" s="126"/>
      <c r="B23" s="120"/>
      <c r="C23" s="127" t="s">
        <v>125</v>
      </c>
      <c r="D23" s="120">
        <f t="shared" si="0"/>
        <v>0</v>
      </c>
      <c r="E23" s="122">
        <v>0</v>
      </c>
      <c r="F23" s="122">
        <v>0</v>
      </c>
      <c r="G23" s="122">
        <v>0</v>
      </c>
      <c r="H23" s="120">
        <v>0</v>
      </c>
    </row>
    <row r="24" spans="1:8" ht="24" customHeight="1">
      <c r="A24" s="126"/>
      <c r="B24" s="120"/>
      <c r="C24" s="128" t="s">
        <v>126</v>
      </c>
      <c r="D24" s="120">
        <f t="shared" si="0"/>
        <v>0</v>
      </c>
      <c r="E24" s="122">
        <v>0</v>
      </c>
      <c r="F24" s="122">
        <v>0</v>
      </c>
      <c r="G24" s="122">
        <v>0</v>
      </c>
      <c r="H24" s="120">
        <v>0</v>
      </c>
    </row>
    <row r="25" spans="1:8" ht="24" customHeight="1">
      <c r="A25" s="129"/>
      <c r="B25" s="123"/>
      <c r="C25" s="130" t="s">
        <v>127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4" customHeight="1">
      <c r="A26" s="119"/>
      <c r="B26" s="123"/>
      <c r="C26" s="130" t="s">
        <v>128</v>
      </c>
      <c r="D26" s="123">
        <f t="shared" si="0"/>
        <v>0</v>
      </c>
      <c r="E26" s="123">
        <v>0</v>
      </c>
      <c r="F26" s="123">
        <v>0</v>
      </c>
      <c r="G26" s="123">
        <v>0</v>
      </c>
      <c r="H26" s="123">
        <v>0</v>
      </c>
    </row>
    <row r="27" spans="1:8" ht="24" customHeight="1">
      <c r="A27" s="119"/>
      <c r="B27" s="123"/>
      <c r="C27" s="130" t="s">
        <v>129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spans="1:8" ht="24" customHeight="1">
      <c r="A28" s="119"/>
      <c r="B28" s="123"/>
      <c r="C28" s="130" t="s">
        <v>130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4" customHeight="1">
      <c r="A29" s="119"/>
      <c r="B29" s="123"/>
      <c r="C29" s="130" t="s">
        <v>131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4" customHeight="1">
      <c r="A30" s="131"/>
      <c r="B30" s="132"/>
      <c r="C30" s="133" t="s">
        <v>132</v>
      </c>
      <c r="D30" s="125">
        <f t="shared" si="0"/>
        <v>0</v>
      </c>
      <c r="E30" s="134">
        <v>0</v>
      </c>
      <c r="F30" s="134">
        <v>0</v>
      </c>
      <c r="G30" s="134">
        <v>0</v>
      </c>
      <c r="H30" s="134">
        <v>0</v>
      </c>
    </row>
    <row r="31" spans="1:8" ht="24" customHeight="1">
      <c r="A31" s="135"/>
      <c r="B31" s="122"/>
      <c r="C31" s="136" t="s">
        <v>133</v>
      </c>
      <c r="D31" s="120">
        <f t="shared" si="0"/>
        <v>0</v>
      </c>
      <c r="E31" s="137">
        <v>0</v>
      </c>
      <c r="F31" s="137">
        <v>0</v>
      </c>
      <c r="G31" s="137">
        <v>0</v>
      </c>
      <c r="H31" s="137">
        <v>0</v>
      </c>
    </row>
    <row r="32" spans="1:8" ht="24" customHeight="1">
      <c r="A32" s="138"/>
      <c r="B32" s="123"/>
      <c r="C32" s="139" t="s">
        <v>134</v>
      </c>
      <c r="D32" s="123">
        <f t="shared" si="0"/>
        <v>0</v>
      </c>
      <c r="E32" s="123">
        <v>0</v>
      </c>
      <c r="F32" s="123">
        <v>0</v>
      </c>
      <c r="G32" s="123">
        <v>0</v>
      </c>
      <c r="H32" s="123">
        <v>0</v>
      </c>
    </row>
    <row r="33" spans="1:8" ht="24" customHeight="1">
      <c r="A33" s="138"/>
      <c r="B33" s="123"/>
      <c r="C33" s="139" t="s">
        <v>135</v>
      </c>
      <c r="D33" s="123">
        <f t="shared" si="0"/>
        <v>0</v>
      </c>
      <c r="E33" s="123">
        <v>0</v>
      </c>
      <c r="F33" s="123">
        <v>0</v>
      </c>
      <c r="G33" s="123">
        <v>0</v>
      </c>
      <c r="H33" s="123">
        <v>0</v>
      </c>
    </row>
    <row r="34" spans="1:8" ht="24" customHeight="1">
      <c r="A34" s="138"/>
      <c r="B34" s="123"/>
      <c r="C34" s="139" t="s">
        <v>136</v>
      </c>
      <c r="D34" s="123">
        <f t="shared" si="0"/>
        <v>0</v>
      </c>
      <c r="E34" s="123">
        <v>0</v>
      </c>
      <c r="F34" s="123">
        <v>0</v>
      </c>
      <c r="G34" s="123">
        <v>0</v>
      </c>
      <c r="H34" s="123">
        <v>0</v>
      </c>
    </row>
    <row r="35" spans="1:8" ht="24" customHeight="1">
      <c r="A35" s="138"/>
      <c r="B35" s="123"/>
      <c r="C35" s="139" t="s">
        <v>137</v>
      </c>
      <c r="D35" s="123">
        <f t="shared" si="0"/>
        <v>0</v>
      </c>
      <c r="E35" s="123">
        <v>0</v>
      </c>
      <c r="F35" s="123">
        <v>0</v>
      </c>
      <c r="G35" s="123">
        <v>0</v>
      </c>
      <c r="H35" s="123">
        <v>0</v>
      </c>
    </row>
    <row r="36" spans="1:8" ht="24" customHeight="1">
      <c r="A36" s="138"/>
      <c r="B36" s="123"/>
      <c r="C36" s="139" t="s">
        <v>138</v>
      </c>
      <c r="D36" s="123">
        <f t="shared" si="0"/>
        <v>0</v>
      </c>
      <c r="E36" s="123">
        <v>0</v>
      </c>
      <c r="F36" s="123">
        <v>0</v>
      </c>
      <c r="G36" s="123">
        <v>0</v>
      </c>
      <c r="H36" s="123">
        <v>0</v>
      </c>
    </row>
    <row r="37" spans="1:8" ht="24" customHeight="1">
      <c r="A37" s="140"/>
      <c r="B37" s="141"/>
      <c r="C37" s="140"/>
      <c r="D37" s="141"/>
      <c r="E37" s="123"/>
      <c r="F37" s="123"/>
      <c r="G37" s="123" t="s">
        <v>38</v>
      </c>
      <c r="H37" s="123"/>
    </row>
    <row r="38" spans="1:8" ht="24" customHeight="1">
      <c r="A38" s="138"/>
      <c r="B38" s="123"/>
      <c r="C38" s="138" t="s">
        <v>139</v>
      </c>
      <c r="D38" s="123">
        <f>SUM(E38:H38)</f>
        <v>0</v>
      </c>
      <c r="E38" s="123">
        <f>SUM(B7,B11)-SUM(E6)</f>
        <v>0</v>
      </c>
      <c r="F38" s="123">
        <f>SUM(B8,B12)-SUM(F6)</f>
        <v>0</v>
      </c>
      <c r="G38" s="123">
        <f>SUM(B9,B13)-SUM(G6)</f>
        <v>0</v>
      </c>
      <c r="H38" s="123">
        <f>SUM(B14)-SUM(H6)</f>
        <v>0</v>
      </c>
    </row>
    <row r="39" spans="1:8" ht="24" customHeight="1">
      <c r="A39" s="138"/>
      <c r="B39" s="142"/>
      <c r="C39" s="138"/>
      <c r="D39" s="141"/>
      <c r="E39" s="123"/>
      <c r="F39" s="123"/>
      <c r="G39" s="123"/>
      <c r="H39" s="123"/>
    </row>
    <row r="40" spans="1:8" ht="24" customHeight="1">
      <c r="A40" s="140" t="s">
        <v>54</v>
      </c>
      <c r="B40" s="142">
        <f>SUM(B6,B10)</f>
        <v>5806.21</v>
      </c>
      <c r="C40" s="140" t="s">
        <v>55</v>
      </c>
      <c r="D40" s="141">
        <f>SUM(D7:D38)</f>
        <v>5806.21</v>
      </c>
      <c r="E40" s="141">
        <f>SUM(E7:E38)</f>
        <v>5806.21</v>
      </c>
      <c r="F40" s="141">
        <f>SUM(F7:F38)</f>
        <v>0</v>
      </c>
      <c r="G40" s="141">
        <f>SUM(G7:G38)</f>
        <v>0</v>
      </c>
      <c r="H40" s="14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5511811023623" right="0.5905511811023623" top="0.31496062992125984" bottom="0.15748031496062992" header="0.15748031496062992" footer="0.15748031496062992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1" width="5" style="0" customWidth="1"/>
    <col min="2" max="2" width="5.66015625" style="0" customWidth="1"/>
    <col min="3" max="3" width="10.33203125" style="0" customWidth="1"/>
    <col min="4" max="4" width="23.66015625" style="0" bestFit="1" customWidth="1"/>
    <col min="5" max="7" width="9" style="0" bestFit="1" customWidth="1"/>
    <col min="8" max="9" width="10" style="0" bestFit="1" customWidth="1"/>
    <col min="10" max="15" width="10.33203125" style="0" customWidth="1"/>
    <col min="16" max="22" width="8.33203125" style="0" customWidth="1"/>
    <col min="23" max="25" width="9.16015625" style="0" customWidth="1"/>
    <col min="26" max="35" width="8.33203125" style="0" customWidth="1"/>
    <col min="36" max="37" width="9.16015625" style="0" customWidth="1"/>
    <col min="38" max="38" width="11.5" style="0" customWidth="1"/>
    <col min="39" max="39" width="10.66015625" style="0" customWidth="1"/>
    <col min="40" max="40" width="10.83203125" style="0" customWidth="1"/>
    <col min="41" max="41" width="8.33203125" style="0" customWidth="1"/>
  </cols>
  <sheetData>
    <row r="1" spans="1:41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O1" s="27" t="s">
        <v>140</v>
      </c>
    </row>
    <row r="2" spans="1:41" ht="19.5" customHeight="1">
      <c r="A2" s="28" t="s">
        <v>141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9.5" customHeight="1">
      <c r="A3" s="29" t="s">
        <v>1</v>
      </c>
      <c r="B3" s="30"/>
      <c r="C3" s="30"/>
      <c r="D3" s="30"/>
      <c r="E3" s="98"/>
      <c r="F3" s="98"/>
      <c r="G3" s="98"/>
      <c r="H3" s="98"/>
      <c r="I3" s="98"/>
      <c r="J3" s="98"/>
      <c r="K3" s="98"/>
      <c r="L3" s="98"/>
      <c r="M3" s="98"/>
      <c r="N3" s="98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85"/>
      <c r="AJ3" s="85"/>
      <c r="AK3" s="85"/>
      <c r="AL3" s="85"/>
      <c r="AO3" s="32" t="s">
        <v>5</v>
      </c>
    </row>
    <row r="4" spans="1:41" ht="19.5" customHeight="1">
      <c r="A4" s="33" t="s">
        <v>58</v>
      </c>
      <c r="B4" s="34"/>
      <c r="C4" s="34"/>
      <c r="D4" s="35"/>
      <c r="E4" s="99" t="s">
        <v>142</v>
      </c>
      <c r="F4" s="89" t="s">
        <v>143</v>
      </c>
      <c r="G4" s="90"/>
      <c r="H4" s="90"/>
      <c r="I4" s="90"/>
      <c r="J4" s="90"/>
      <c r="K4" s="90"/>
      <c r="L4" s="90"/>
      <c r="M4" s="90"/>
      <c r="N4" s="90"/>
      <c r="O4" s="94"/>
      <c r="P4" s="89" t="s">
        <v>144</v>
      </c>
      <c r="Q4" s="90"/>
      <c r="R4" s="90"/>
      <c r="S4" s="90"/>
      <c r="T4" s="90"/>
      <c r="U4" s="90"/>
      <c r="V4" s="90"/>
      <c r="W4" s="90"/>
      <c r="X4" s="90"/>
      <c r="Y4" s="94"/>
      <c r="Z4" s="89" t="s">
        <v>145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4"/>
    </row>
    <row r="5" spans="1:41" ht="19.5" customHeight="1">
      <c r="A5" s="68" t="s">
        <v>69</v>
      </c>
      <c r="B5" s="70"/>
      <c r="C5" s="79" t="s">
        <v>70</v>
      </c>
      <c r="D5" s="39" t="s">
        <v>95</v>
      </c>
      <c r="E5" s="100"/>
      <c r="F5" s="56" t="s">
        <v>59</v>
      </c>
      <c r="G5" s="101" t="s">
        <v>146</v>
      </c>
      <c r="H5" s="102"/>
      <c r="I5" s="108"/>
      <c r="J5" s="101" t="s">
        <v>147</v>
      </c>
      <c r="K5" s="102"/>
      <c r="L5" s="108"/>
      <c r="M5" s="101" t="s">
        <v>148</v>
      </c>
      <c r="N5" s="102"/>
      <c r="O5" s="108"/>
      <c r="P5" s="78" t="s">
        <v>59</v>
      </c>
      <c r="Q5" s="101" t="s">
        <v>146</v>
      </c>
      <c r="R5" s="102"/>
      <c r="S5" s="108"/>
      <c r="T5" s="101" t="s">
        <v>147</v>
      </c>
      <c r="U5" s="102"/>
      <c r="V5" s="108"/>
      <c r="W5" s="101" t="s">
        <v>148</v>
      </c>
      <c r="X5" s="102"/>
      <c r="Y5" s="108"/>
      <c r="Z5" s="56" t="s">
        <v>59</v>
      </c>
      <c r="AA5" s="101" t="s">
        <v>146</v>
      </c>
      <c r="AB5" s="102"/>
      <c r="AC5" s="108"/>
      <c r="AD5" s="101" t="s">
        <v>147</v>
      </c>
      <c r="AE5" s="102"/>
      <c r="AF5" s="108"/>
      <c r="AG5" s="101" t="s">
        <v>148</v>
      </c>
      <c r="AH5" s="102"/>
      <c r="AI5" s="108"/>
      <c r="AJ5" s="101" t="s">
        <v>149</v>
      </c>
      <c r="AK5" s="102"/>
      <c r="AL5" s="108"/>
      <c r="AM5" s="101" t="s">
        <v>101</v>
      </c>
      <c r="AN5" s="102"/>
      <c r="AO5" s="108"/>
    </row>
    <row r="6" spans="1:41" ht="29.25" customHeight="1">
      <c r="A6" s="103" t="s">
        <v>79</v>
      </c>
      <c r="B6" s="103" t="s">
        <v>80</v>
      </c>
      <c r="C6" s="45"/>
      <c r="D6" s="45"/>
      <c r="E6" s="104"/>
      <c r="F6" s="81"/>
      <c r="G6" s="61" t="s">
        <v>74</v>
      </c>
      <c r="H6" s="105" t="s">
        <v>91</v>
      </c>
      <c r="I6" s="105" t="s">
        <v>92</v>
      </c>
      <c r="J6" s="61" t="s">
        <v>74</v>
      </c>
      <c r="K6" s="105" t="s">
        <v>91</v>
      </c>
      <c r="L6" s="105" t="s">
        <v>92</v>
      </c>
      <c r="M6" s="61" t="s">
        <v>74</v>
      </c>
      <c r="N6" s="105" t="s">
        <v>91</v>
      </c>
      <c r="O6" s="63" t="s">
        <v>92</v>
      </c>
      <c r="P6" s="81"/>
      <c r="Q6" s="109" t="s">
        <v>74</v>
      </c>
      <c r="R6" s="46" t="s">
        <v>91</v>
      </c>
      <c r="S6" s="46" t="s">
        <v>92</v>
      </c>
      <c r="T6" s="109" t="s">
        <v>74</v>
      </c>
      <c r="U6" s="46" t="s">
        <v>91</v>
      </c>
      <c r="V6" s="45" t="s">
        <v>92</v>
      </c>
      <c r="W6" s="40" t="s">
        <v>74</v>
      </c>
      <c r="X6" s="109" t="s">
        <v>91</v>
      </c>
      <c r="Y6" s="46" t="s">
        <v>92</v>
      </c>
      <c r="Z6" s="81"/>
      <c r="AA6" s="61" t="s">
        <v>74</v>
      </c>
      <c r="AB6" s="103" t="s">
        <v>91</v>
      </c>
      <c r="AC6" s="103" t="s">
        <v>92</v>
      </c>
      <c r="AD6" s="61" t="s">
        <v>74</v>
      </c>
      <c r="AE6" s="103" t="s">
        <v>91</v>
      </c>
      <c r="AF6" s="103" t="s">
        <v>92</v>
      </c>
      <c r="AG6" s="61" t="s">
        <v>74</v>
      </c>
      <c r="AH6" s="105" t="s">
        <v>91</v>
      </c>
      <c r="AI6" s="105" t="s">
        <v>92</v>
      </c>
      <c r="AJ6" s="61" t="s">
        <v>74</v>
      </c>
      <c r="AK6" s="105" t="s">
        <v>91</v>
      </c>
      <c r="AL6" s="105" t="s">
        <v>92</v>
      </c>
      <c r="AM6" s="61" t="s">
        <v>74</v>
      </c>
      <c r="AN6" s="105" t="s">
        <v>91</v>
      </c>
      <c r="AO6" s="105" t="s">
        <v>92</v>
      </c>
    </row>
    <row r="7" spans="1:41" ht="19.5" customHeight="1">
      <c r="A7" s="48" t="s">
        <v>38</v>
      </c>
      <c r="B7" s="48" t="s">
        <v>38</v>
      </c>
      <c r="C7" s="48" t="s">
        <v>38</v>
      </c>
      <c r="D7" s="48" t="s">
        <v>59</v>
      </c>
      <c r="E7" s="66">
        <f aca="true" t="shared" si="0" ref="E7:E16">SUM(F7,P7,Z7)</f>
        <v>5806.21</v>
      </c>
      <c r="F7" s="66">
        <f aca="true" t="shared" si="1" ref="F7:F16">SUM(G7,J7,M7)</f>
        <v>4919.86</v>
      </c>
      <c r="G7" s="66">
        <f aca="true" t="shared" si="2" ref="G7:G16">SUM(H7:I7)</f>
        <v>4919.86</v>
      </c>
      <c r="H7" s="66">
        <v>3431.27</v>
      </c>
      <c r="I7" s="49">
        <v>1488.59</v>
      </c>
      <c r="J7" s="66">
        <f aca="true" t="shared" si="3" ref="J7:J16">SUM(K7:L7)</f>
        <v>0</v>
      </c>
      <c r="K7" s="66">
        <v>0</v>
      </c>
      <c r="L7" s="49">
        <v>0</v>
      </c>
      <c r="M7" s="66">
        <f aca="true" t="shared" si="4" ref="M7:M16">SUM(N7:O7)</f>
        <v>0</v>
      </c>
      <c r="N7" s="66">
        <v>0</v>
      </c>
      <c r="O7" s="49">
        <v>0</v>
      </c>
      <c r="P7" s="50">
        <f aca="true" t="shared" si="5" ref="P7:P16">SUM(Q7,T7,W7)</f>
        <v>0</v>
      </c>
      <c r="Q7" s="66">
        <f aca="true" t="shared" si="6" ref="Q7:Q16">SUM(R7:S7)</f>
        <v>0</v>
      </c>
      <c r="R7" s="66">
        <v>0</v>
      </c>
      <c r="S7" s="49">
        <v>0</v>
      </c>
      <c r="T7" s="66">
        <f aca="true" t="shared" si="7" ref="T7:T16">SUM(U7:V7)</f>
        <v>0</v>
      </c>
      <c r="U7" s="66">
        <v>0</v>
      </c>
      <c r="V7" s="66">
        <v>0</v>
      </c>
      <c r="W7" s="66">
        <f aca="true" t="shared" si="8" ref="W7:W16">SUM(X7:Y7)</f>
        <v>0</v>
      </c>
      <c r="X7" s="66">
        <v>0</v>
      </c>
      <c r="Y7" s="49">
        <v>0</v>
      </c>
      <c r="Z7" s="50">
        <f aca="true" t="shared" si="9" ref="Z7:Z16">SUM(AA7,AD7,AG7,AJ7,AM7)</f>
        <v>886.35</v>
      </c>
      <c r="AA7" s="66">
        <f aca="true" t="shared" si="10" ref="AA7:AA16">SUM(AB7:AC7)</f>
        <v>886.35</v>
      </c>
      <c r="AB7" s="66">
        <v>0</v>
      </c>
      <c r="AC7" s="49">
        <v>886.35</v>
      </c>
      <c r="AD7" s="66">
        <f aca="true" t="shared" si="11" ref="AD7:AD16">SUM(AE7:AF7)</f>
        <v>0</v>
      </c>
      <c r="AE7" s="66">
        <v>0</v>
      </c>
      <c r="AF7" s="49">
        <v>0</v>
      </c>
      <c r="AG7" s="66">
        <f aca="true" t="shared" si="12" ref="AG7:AG16">SUM(AH7:AI7)</f>
        <v>0</v>
      </c>
      <c r="AH7" s="66">
        <v>0</v>
      </c>
      <c r="AI7" s="49">
        <v>0</v>
      </c>
      <c r="AJ7" s="66">
        <f aca="true" t="shared" si="13" ref="AJ7:AJ16">SUM(AK7:AL7)</f>
        <v>0</v>
      </c>
      <c r="AK7" s="66">
        <v>0</v>
      </c>
      <c r="AL7" s="49">
        <v>0</v>
      </c>
      <c r="AM7" s="66">
        <f aca="true" t="shared" si="14" ref="AM7:AM16">SUM(AN7:AO7)</f>
        <v>0</v>
      </c>
      <c r="AN7" s="66">
        <v>0</v>
      </c>
      <c r="AO7" s="49">
        <v>0</v>
      </c>
    </row>
    <row r="8" spans="1:41" ht="19.5" customHeight="1">
      <c r="A8" s="48" t="s">
        <v>38</v>
      </c>
      <c r="B8" s="48" t="s">
        <v>150</v>
      </c>
      <c r="C8" s="48" t="s">
        <v>38</v>
      </c>
      <c r="D8" s="48" t="s">
        <v>151</v>
      </c>
      <c r="E8" s="66">
        <f t="shared" si="0"/>
        <v>4666.88</v>
      </c>
      <c r="F8" s="66">
        <f t="shared" si="1"/>
        <v>4552.88</v>
      </c>
      <c r="G8" s="66">
        <f t="shared" si="2"/>
        <v>4552.88</v>
      </c>
      <c r="H8" s="66">
        <v>3252.58</v>
      </c>
      <c r="I8" s="49">
        <v>1300.3</v>
      </c>
      <c r="J8" s="66">
        <f t="shared" si="3"/>
        <v>0</v>
      </c>
      <c r="K8" s="66">
        <v>0</v>
      </c>
      <c r="L8" s="49">
        <v>0</v>
      </c>
      <c r="M8" s="66">
        <f t="shared" si="4"/>
        <v>0</v>
      </c>
      <c r="N8" s="66">
        <v>0</v>
      </c>
      <c r="O8" s="49">
        <v>0</v>
      </c>
      <c r="P8" s="50">
        <f t="shared" si="5"/>
        <v>0</v>
      </c>
      <c r="Q8" s="66">
        <f t="shared" si="6"/>
        <v>0</v>
      </c>
      <c r="R8" s="66">
        <v>0</v>
      </c>
      <c r="S8" s="49">
        <v>0</v>
      </c>
      <c r="T8" s="66">
        <f t="shared" si="7"/>
        <v>0</v>
      </c>
      <c r="U8" s="66">
        <v>0</v>
      </c>
      <c r="V8" s="66">
        <v>0</v>
      </c>
      <c r="W8" s="66">
        <f t="shared" si="8"/>
        <v>0</v>
      </c>
      <c r="X8" s="66">
        <v>0</v>
      </c>
      <c r="Y8" s="49">
        <v>0</v>
      </c>
      <c r="Z8" s="50">
        <f t="shared" si="9"/>
        <v>114</v>
      </c>
      <c r="AA8" s="66">
        <f t="shared" si="10"/>
        <v>114</v>
      </c>
      <c r="AB8" s="66">
        <v>0</v>
      </c>
      <c r="AC8" s="49">
        <v>114</v>
      </c>
      <c r="AD8" s="66">
        <f t="shared" si="11"/>
        <v>0</v>
      </c>
      <c r="AE8" s="66">
        <v>0</v>
      </c>
      <c r="AF8" s="49">
        <v>0</v>
      </c>
      <c r="AG8" s="66">
        <f t="shared" si="12"/>
        <v>0</v>
      </c>
      <c r="AH8" s="66">
        <v>0</v>
      </c>
      <c r="AI8" s="49">
        <v>0</v>
      </c>
      <c r="AJ8" s="66">
        <f t="shared" si="13"/>
        <v>0</v>
      </c>
      <c r="AK8" s="66">
        <v>0</v>
      </c>
      <c r="AL8" s="49">
        <v>0</v>
      </c>
      <c r="AM8" s="66">
        <f t="shared" si="14"/>
        <v>0</v>
      </c>
      <c r="AN8" s="66">
        <v>0</v>
      </c>
      <c r="AO8" s="49">
        <v>0</v>
      </c>
    </row>
    <row r="9" spans="1:41" ht="19.5" customHeight="1">
      <c r="A9" s="48" t="s">
        <v>150</v>
      </c>
      <c r="B9" s="48" t="s">
        <v>152</v>
      </c>
      <c r="C9" s="48" t="s">
        <v>85</v>
      </c>
      <c r="D9" s="48" t="s">
        <v>153</v>
      </c>
      <c r="E9" s="66">
        <f t="shared" si="0"/>
        <v>3627.07</v>
      </c>
      <c r="F9" s="66">
        <f t="shared" si="1"/>
        <v>3627.07</v>
      </c>
      <c r="G9" s="66">
        <f t="shared" si="2"/>
        <v>3627.07</v>
      </c>
      <c r="H9" s="66">
        <v>2694.25</v>
      </c>
      <c r="I9" s="49">
        <v>932.82</v>
      </c>
      <c r="J9" s="66">
        <f t="shared" si="3"/>
        <v>0</v>
      </c>
      <c r="K9" s="66">
        <v>0</v>
      </c>
      <c r="L9" s="49">
        <v>0</v>
      </c>
      <c r="M9" s="66">
        <f t="shared" si="4"/>
        <v>0</v>
      </c>
      <c r="N9" s="66">
        <v>0</v>
      </c>
      <c r="O9" s="49">
        <v>0</v>
      </c>
      <c r="P9" s="50">
        <f t="shared" si="5"/>
        <v>0</v>
      </c>
      <c r="Q9" s="66">
        <f t="shared" si="6"/>
        <v>0</v>
      </c>
      <c r="R9" s="66">
        <v>0</v>
      </c>
      <c r="S9" s="49">
        <v>0</v>
      </c>
      <c r="T9" s="66">
        <f t="shared" si="7"/>
        <v>0</v>
      </c>
      <c r="U9" s="66">
        <v>0</v>
      </c>
      <c r="V9" s="66">
        <v>0</v>
      </c>
      <c r="W9" s="66">
        <f t="shared" si="8"/>
        <v>0</v>
      </c>
      <c r="X9" s="66">
        <v>0</v>
      </c>
      <c r="Y9" s="49">
        <v>0</v>
      </c>
      <c r="Z9" s="50">
        <f t="shared" si="9"/>
        <v>0</v>
      </c>
      <c r="AA9" s="66">
        <f t="shared" si="10"/>
        <v>0</v>
      </c>
      <c r="AB9" s="66">
        <v>0</v>
      </c>
      <c r="AC9" s="49">
        <v>0</v>
      </c>
      <c r="AD9" s="66">
        <f t="shared" si="11"/>
        <v>0</v>
      </c>
      <c r="AE9" s="66">
        <v>0</v>
      </c>
      <c r="AF9" s="49">
        <v>0</v>
      </c>
      <c r="AG9" s="66">
        <f t="shared" si="12"/>
        <v>0</v>
      </c>
      <c r="AH9" s="66">
        <v>0</v>
      </c>
      <c r="AI9" s="49">
        <v>0</v>
      </c>
      <c r="AJ9" s="66">
        <f t="shared" si="13"/>
        <v>0</v>
      </c>
      <c r="AK9" s="66">
        <v>0</v>
      </c>
      <c r="AL9" s="49">
        <v>0</v>
      </c>
      <c r="AM9" s="66">
        <f t="shared" si="14"/>
        <v>0</v>
      </c>
      <c r="AN9" s="66">
        <v>0</v>
      </c>
      <c r="AO9" s="49">
        <v>0</v>
      </c>
    </row>
    <row r="10" spans="1:41" ht="19.5" customHeight="1">
      <c r="A10" s="48" t="s">
        <v>150</v>
      </c>
      <c r="B10" s="48" t="s">
        <v>154</v>
      </c>
      <c r="C10" s="48" t="s">
        <v>85</v>
      </c>
      <c r="D10" s="48" t="s">
        <v>155</v>
      </c>
      <c r="E10" s="66">
        <f t="shared" si="0"/>
        <v>1039.81</v>
      </c>
      <c r="F10" s="66">
        <f t="shared" si="1"/>
        <v>925.8100000000001</v>
      </c>
      <c r="G10" s="66">
        <f t="shared" si="2"/>
        <v>925.8100000000001</v>
      </c>
      <c r="H10" s="66">
        <v>558.33</v>
      </c>
      <c r="I10" s="49">
        <v>367.48</v>
      </c>
      <c r="J10" s="66">
        <f t="shared" si="3"/>
        <v>0</v>
      </c>
      <c r="K10" s="66">
        <v>0</v>
      </c>
      <c r="L10" s="49">
        <v>0</v>
      </c>
      <c r="M10" s="66">
        <f t="shared" si="4"/>
        <v>0</v>
      </c>
      <c r="N10" s="66">
        <v>0</v>
      </c>
      <c r="O10" s="49">
        <v>0</v>
      </c>
      <c r="P10" s="50">
        <f t="shared" si="5"/>
        <v>0</v>
      </c>
      <c r="Q10" s="66">
        <f t="shared" si="6"/>
        <v>0</v>
      </c>
      <c r="R10" s="66">
        <v>0</v>
      </c>
      <c r="S10" s="49">
        <v>0</v>
      </c>
      <c r="T10" s="66">
        <f t="shared" si="7"/>
        <v>0</v>
      </c>
      <c r="U10" s="66">
        <v>0</v>
      </c>
      <c r="V10" s="66">
        <v>0</v>
      </c>
      <c r="W10" s="66">
        <f t="shared" si="8"/>
        <v>0</v>
      </c>
      <c r="X10" s="66">
        <v>0</v>
      </c>
      <c r="Y10" s="49">
        <v>0</v>
      </c>
      <c r="Z10" s="50">
        <f t="shared" si="9"/>
        <v>114</v>
      </c>
      <c r="AA10" s="66">
        <f t="shared" si="10"/>
        <v>114</v>
      </c>
      <c r="AB10" s="66">
        <v>0</v>
      </c>
      <c r="AC10" s="49">
        <v>114</v>
      </c>
      <c r="AD10" s="66">
        <f t="shared" si="11"/>
        <v>0</v>
      </c>
      <c r="AE10" s="66">
        <v>0</v>
      </c>
      <c r="AF10" s="49">
        <v>0</v>
      </c>
      <c r="AG10" s="66">
        <f t="shared" si="12"/>
        <v>0</v>
      </c>
      <c r="AH10" s="66">
        <v>0</v>
      </c>
      <c r="AI10" s="49">
        <v>0</v>
      </c>
      <c r="AJ10" s="66">
        <f t="shared" si="13"/>
        <v>0</v>
      </c>
      <c r="AK10" s="66">
        <v>0</v>
      </c>
      <c r="AL10" s="49">
        <v>0</v>
      </c>
      <c r="AM10" s="66">
        <f t="shared" si="14"/>
        <v>0</v>
      </c>
      <c r="AN10" s="66">
        <v>0</v>
      </c>
      <c r="AO10" s="49">
        <v>0</v>
      </c>
    </row>
    <row r="11" spans="1:41" ht="19.5" customHeight="1">
      <c r="A11" s="48" t="s">
        <v>38</v>
      </c>
      <c r="B11" s="48" t="s">
        <v>156</v>
      </c>
      <c r="C11" s="48" t="s">
        <v>38</v>
      </c>
      <c r="D11" s="48" t="s">
        <v>157</v>
      </c>
      <c r="E11" s="66">
        <f t="shared" si="0"/>
        <v>802.5</v>
      </c>
      <c r="F11" s="66">
        <f t="shared" si="1"/>
        <v>64.5</v>
      </c>
      <c r="G11" s="66">
        <f t="shared" si="2"/>
        <v>64.5</v>
      </c>
      <c r="H11" s="66">
        <v>0</v>
      </c>
      <c r="I11" s="49">
        <v>64.5</v>
      </c>
      <c r="J11" s="66">
        <f t="shared" si="3"/>
        <v>0</v>
      </c>
      <c r="K11" s="66">
        <v>0</v>
      </c>
      <c r="L11" s="49">
        <v>0</v>
      </c>
      <c r="M11" s="66">
        <f t="shared" si="4"/>
        <v>0</v>
      </c>
      <c r="N11" s="66">
        <v>0</v>
      </c>
      <c r="O11" s="49">
        <v>0</v>
      </c>
      <c r="P11" s="50">
        <f t="shared" si="5"/>
        <v>0</v>
      </c>
      <c r="Q11" s="66">
        <f t="shared" si="6"/>
        <v>0</v>
      </c>
      <c r="R11" s="66">
        <v>0</v>
      </c>
      <c r="S11" s="49">
        <v>0</v>
      </c>
      <c r="T11" s="66">
        <f t="shared" si="7"/>
        <v>0</v>
      </c>
      <c r="U11" s="66">
        <v>0</v>
      </c>
      <c r="V11" s="66">
        <v>0</v>
      </c>
      <c r="W11" s="66">
        <f t="shared" si="8"/>
        <v>0</v>
      </c>
      <c r="X11" s="66">
        <v>0</v>
      </c>
      <c r="Y11" s="49">
        <v>0</v>
      </c>
      <c r="Z11" s="50">
        <f t="shared" si="9"/>
        <v>738</v>
      </c>
      <c r="AA11" s="66">
        <f t="shared" si="10"/>
        <v>738</v>
      </c>
      <c r="AB11" s="66">
        <v>0</v>
      </c>
      <c r="AC11" s="49">
        <v>738</v>
      </c>
      <c r="AD11" s="66">
        <f t="shared" si="11"/>
        <v>0</v>
      </c>
      <c r="AE11" s="66">
        <v>0</v>
      </c>
      <c r="AF11" s="49">
        <v>0</v>
      </c>
      <c r="AG11" s="66">
        <f t="shared" si="12"/>
        <v>0</v>
      </c>
      <c r="AH11" s="66">
        <v>0</v>
      </c>
      <c r="AI11" s="49">
        <v>0</v>
      </c>
      <c r="AJ11" s="66">
        <f t="shared" si="13"/>
        <v>0</v>
      </c>
      <c r="AK11" s="66">
        <v>0</v>
      </c>
      <c r="AL11" s="49">
        <v>0</v>
      </c>
      <c r="AM11" s="66">
        <f t="shared" si="14"/>
        <v>0</v>
      </c>
      <c r="AN11" s="66">
        <v>0</v>
      </c>
      <c r="AO11" s="49">
        <v>0</v>
      </c>
    </row>
    <row r="12" spans="1:41" ht="19.5" customHeight="1">
      <c r="A12" s="48" t="s">
        <v>156</v>
      </c>
      <c r="B12" s="48" t="s">
        <v>152</v>
      </c>
      <c r="C12" s="48" t="s">
        <v>85</v>
      </c>
      <c r="D12" s="48" t="s">
        <v>158</v>
      </c>
      <c r="E12" s="66">
        <f t="shared" si="0"/>
        <v>802.5</v>
      </c>
      <c r="F12" s="66">
        <f t="shared" si="1"/>
        <v>64.5</v>
      </c>
      <c r="G12" s="66">
        <f t="shared" si="2"/>
        <v>64.5</v>
      </c>
      <c r="H12" s="66">
        <v>0</v>
      </c>
      <c r="I12" s="49">
        <v>64.5</v>
      </c>
      <c r="J12" s="66">
        <f t="shared" si="3"/>
        <v>0</v>
      </c>
      <c r="K12" s="66">
        <v>0</v>
      </c>
      <c r="L12" s="49">
        <v>0</v>
      </c>
      <c r="M12" s="66">
        <f t="shared" si="4"/>
        <v>0</v>
      </c>
      <c r="N12" s="66">
        <v>0</v>
      </c>
      <c r="O12" s="49">
        <v>0</v>
      </c>
      <c r="P12" s="50">
        <f t="shared" si="5"/>
        <v>0</v>
      </c>
      <c r="Q12" s="66">
        <f t="shared" si="6"/>
        <v>0</v>
      </c>
      <c r="R12" s="66">
        <v>0</v>
      </c>
      <c r="S12" s="49">
        <v>0</v>
      </c>
      <c r="T12" s="66">
        <f t="shared" si="7"/>
        <v>0</v>
      </c>
      <c r="U12" s="66">
        <v>0</v>
      </c>
      <c r="V12" s="66">
        <v>0</v>
      </c>
      <c r="W12" s="66">
        <f t="shared" si="8"/>
        <v>0</v>
      </c>
      <c r="X12" s="66">
        <v>0</v>
      </c>
      <c r="Y12" s="49">
        <v>0</v>
      </c>
      <c r="Z12" s="50">
        <f t="shared" si="9"/>
        <v>738</v>
      </c>
      <c r="AA12" s="66">
        <f t="shared" si="10"/>
        <v>738</v>
      </c>
      <c r="AB12" s="66">
        <v>0</v>
      </c>
      <c r="AC12" s="49">
        <v>738</v>
      </c>
      <c r="AD12" s="66">
        <f t="shared" si="11"/>
        <v>0</v>
      </c>
      <c r="AE12" s="66">
        <v>0</v>
      </c>
      <c r="AF12" s="49">
        <v>0</v>
      </c>
      <c r="AG12" s="66">
        <f t="shared" si="12"/>
        <v>0</v>
      </c>
      <c r="AH12" s="66">
        <v>0</v>
      </c>
      <c r="AI12" s="49">
        <v>0</v>
      </c>
      <c r="AJ12" s="66">
        <f t="shared" si="13"/>
        <v>0</v>
      </c>
      <c r="AK12" s="66">
        <v>0</v>
      </c>
      <c r="AL12" s="49">
        <v>0</v>
      </c>
      <c r="AM12" s="66">
        <f t="shared" si="14"/>
        <v>0</v>
      </c>
      <c r="AN12" s="66">
        <v>0</v>
      </c>
      <c r="AO12" s="49">
        <v>0</v>
      </c>
    </row>
    <row r="13" spans="1:41" ht="19.5" customHeight="1">
      <c r="A13" s="48" t="s">
        <v>38</v>
      </c>
      <c r="B13" s="48" t="s">
        <v>159</v>
      </c>
      <c r="C13" s="48" t="s">
        <v>38</v>
      </c>
      <c r="D13" s="48" t="s">
        <v>160</v>
      </c>
      <c r="E13" s="66">
        <f t="shared" si="0"/>
        <v>336.83000000000004</v>
      </c>
      <c r="F13" s="66">
        <f t="shared" si="1"/>
        <v>302.48</v>
      </c>
      <c r="G13" s="66">
        <f t="shared" si="2"/>
        <v>302.48</v>
      </c>
      <c r="H13" s="66">
        <v>178.69</v>
      </c>
      <c r="I13" s="49">
        <v>123.79</v>
      </c>
      <c r="J13" s="66">
        <f t="shared" si="3"/>
        <v>0</v>
      </c>
      <c r="K13" s="66">
        <v>0</v>
      </c>
      <c r="L13" s="49">
        <v>0</v>
      </c>
      <c r="M13" s="66">
        <f t="shared" si="4"/>
        <v>0</v>
      </c>
      <c r="N13" s="66">
        <v>0</v>
      </c>
      <c r="O13" s="49">
        <v>0</v>
      </c>
      <c r="P13" s="50">
        <f t="shared" si="5"/>
        <v>0</v>
      </c>
      <c r="Q13" s="66">
        <f t="shared" si="6"/>
        <v>0</v>
      </c>
      <c r="R13" s="66">
        <v>0</v>
      </c>
      <c r="S13" s="49">
        <v>0</v>
      </c>
      <c r="T13" s="66">
        <f t="shared" si="7"/>
        <v>0</v>
      </c>
      <c r="U13" s="66">
        <v>0</v>
      </c>
      <c r="V13" s="66">
        <v>0</v>
      </c>
      <c r="W13" s="66">
        <f t="shared" si="8"/>
        <v>0</v>
      </c>
      <c r="X13" s="66">
        <v>0</v>
      </c>
      <c r="Y13" s="49">
        <v>0</v>
      </c>
      <c r="Z13" s="50">
        <f t="shared" si="9"/>
        <v>34.35</v>
      </c>
      <c r="AA13" s="66">
        <f t="shared" si="10"/>
        <v>34.35</v>
      </c>
      <c r="AB13" s="66">
        <v>0</v>
      </c>
      <c r="AC13" s="49">
        <v>34.35</v>
      </c>
      <c r="AD13" s="66">
        <f t="shared" si="11"/>
        <v>0</v>
      </c>
      <c r="AE13" s="66">
        <v>0</v>
      </c>
      <c r="AF13" s="49">
        <v>0</v>
      </c>
      <c r="AG13" s="66">
        <f t="shared" si="12"/>
        <v>0</v>
      </c>
      <c r="AH13" s="66">
        <v>0</v>
      </c>
      <c r="AI13" s="49">
        <v>0</v>
      </c>
      <c r="AJ13" s="66">
        <f t="shared" si="13"/>
        <v>0</v>
      </c>
      <c r="AK13" s="66">
        <v>0</v>
      </c>
      <c r="AL13" s="49">
        <v>0</v>
      </c>
      <c r="AM13" s="66">
        <f t="shared" si="14"/>
        <v>0</v>
      </c>
      <c r="AN13" s="66">
        <v>0</v>
      </c>
      <c r="AO13" s="49">
        <v>0</v>
      </c>
    </row>
    <row r="14" spans="1:41" ht="19.5" customHeight="1">
      <c r="A14" s="48" t="s">
        <v>159</v>
      </c>
      <c r="B14" s="48" t="s">
        <v>152</v>
      </c>
      <c r="C14" s="48" t="s">
        <v>85</v>
      </c>
      <c r="D14" s="48" t="s">
        <v>161</v>
      </c>
      <c r="E14" s="66">
        <f t="shared" si="0"/>
        <v>72.45</v>
      </c>
      <c r="F14" s="66">
        <f t="shared" si="1"/>
        <v>72.45</v>
      </c>
      <c r="G14" s="66">
        <f t="shared" si="2"/>
        <v>72.45</v>
      </c>
      <c r="H14" s="66">
        <v>72.45</v>
      </c>
      <c r="I14" s="49">
        <v>0</v>
      </c>
      <c r="J14" s="66">
        <f t="shared" si="3"/>
        <v>0</v>
      </c>
      <c r="K14" s="66">
        <v>0</v>
      </c>
      <c r="L14" s="49">
        <v>0</v>
      </c>
      <c r="M14" s="66">
        <f t="shared" si="4"/>
        <v>0</v>
      </c>
      <c r="N14" s="66">
        <v>0</v>
      </c>
      <c r="O14" s="49">
        <v>0</v>
      </c>
      <c r="P14" s="50">
        <f t="shared" si="5"/>
        <v>0</v>
      </c>
      <c r="Q14" s="66">
        <f t="shared" si="6"/>
        <v>0</v>
      </c>
      <c r="R14" s="66">
        <v>0</v>
      </c>
      <c r="S14" s="49">
        <v>0</v>
      </c>
      <c r="T14" s="66">
        <f t="shared" si="7"/>
        <v>0</v>
      </c>
      <c r="U14" s="66">
        <v>0</v>
      </c>
      <c r="V14" s="66">
        <v>0</v>
      </c>
      <c r="W14" s="66">
        <f t="shared" si="8"/>
        <v>0</v>
      </c>
      <c r="X14" s="66">
        <v>0</v>
      </c>
      <c r="Y14" s="49">
        <v>0</v>
      </c>
      <c r="Z14" s="50">
        <f t="shared" si="9"/>
        <v>0</v>
      </c>
      <c r="AA14" s="66">
        <f t="shared" si="10"/>
        <v>0</v>
      </c>
      <c r="AB14" s="66">
        <v>0</v>
      </c>
      <c r="AC14" s="49">
        <v>0</v>
      </c>
      <c r="AD14" s="66">
        <f t="shared" si="11"/>
        <v>0</v>
      </c>
      <c r="AE14" s="66">
        <v>0</v>
      </c>
      <c r="AF14" s="49">
        <v>0</v>
      </c>
      <c r="AG14" s="66">
        <f t="shared" si="12"/>
        <v>0</v>
      </c>
      <c r="AH14" s="66">
        <v>0</v>
      </c>
      <c r="AI14" s="49">
        <v>0</v>
      </c>
      <c r="AJ14" s="66">
        <f t="shared" si="13"/>
        <v>0</v>
      </c>
      <c r="AK14" s="66">
        <v>0</v>
      </c>
      <c r="AL14" s="49">
        <v>0</v>
      </c>
      <c r="AM14" s="66">
        <f t="shared" si="14"/>
        <v>0</v>
      </c>
      <c r="AN14" s="66">
        <v>0</v>
      </c>
      <c r="AO14" s="49">
        <v>0</v>
      </c>
    </row>
    <row r="15" spans="1:41" ht="19.5" customHeight="1">
      <c r="A15" s="48" t="s">
        <v>159</v>
      </c>
      <c r="B15" s="48" t="s">
        <v>154</v>
      </c>
      <c r="C15" s="48" t="s">
        <v>85</v>
      </c>
      <c r="D15" s="48" t="s">
        <v>162</v>
      </c>
      <c r="E15" s="66">
        <f t="shared" si="0"/>
        <v>162.14000000000001</v>
      </c>
      <c r="F15" s="66">
        <f t="shared" si="1"/>
        <v>127.79</v>
      </c>
      <c r="G15" s="66">
        <f t="shared" si="2"/>
        <v>127.79</v>
      </c>
      <c r="H15" s="66">
        <v>4</v>
      </c>
      <c r="I15" s="49">
        <v>123.79</v>
      </c>
      <c r="J15" s="66">
        <f t="shared" si="3"/>
        <v>0</v>
      </c>
      <c r="K15" s="66">
        <v>0</v>
      </c>
      <c r="L15" s="49">
        <v>0</v>
      </c>
      <c r="M15" s="66">
        <f t="shared" si="4"/>
        <v>0</v>
      </c>
      <c r="N15" s="66">
        <v>0</v>
      </c>
      <c r="O15" s="49">
        <v>0</v>
      </c>
      <c r="P15" s="50">
        <f t="shared" si="5"/>
        <v>0</v>
      </c>
      <c r="Q15" s="66">
        <f t="shared" si="6"/>
        <v>0</v>
      </c>
      <c r="R15" s="66">
        <v>0</v>
      </c>
      <c r="S15" s="49">
        <v>0</v>
      </c>
      <c r="T15" s="66">
        <f t="shared" si="7"/>
        <v>0</v>
      </c>
      <c r="U15" s="66">
        <v>0</v>
      </c>
      <c r="V15" s="66">
        <v>0</v>
      </c>
      <c r="W15" s="66">
        <f t="shared" si="8"/>
        <v>0</v>
      </c>
      <c r="X15" s="66">
        <v>0</v>
      </c>
      <c r="Y15" s="49">
        <v>0</v>
      </c>
      <c r="Z15" s="50">
        <f t="shared" si="9"/>
        <v>34.35</v>
      </c>
      <c r="AA15" s="66">
        <f t="shared" si="10"/>
        <v>34.35</v>
      </c>
      <c r="AB15" s="66">
        <v>0</v>
      </c>
      <c r="AC15" s="49">
        <v>34.35</v>
      </c>
      <c r="AD15" s="66">
        <f t="shared" si="11"/>
        <v>0</v>
      </c>
      <c r="AE15" s="66">
        <v>0</v>
      </c>
      <c r="AF15" s="49">
        <v>0</v>
      </c>
      <c r="AG15" s="66">
        <f t="shared" si="12"/>
        <v>0</v>
      </c>
      <c r="AH15" s="66">
        <v>0</v>
      </c>
      <c r="AI15" s="49">
        <v>0</v>
      </c>
      <c r="AJ15" s="66">
        <f t="shared" si="13"/>
        <v>0</v>
      </c>
      <c r="AK15" s="66">
        <v>0</v>
      </c>
      <c r="AL15" s="49">
        <v>0</v>
      </c>
      <c r="AM15" s="66">
        <f t="shared" si="14"/>
        <v>0</v>
      </c>
      <c r="AN15" s="66">
        <v>0</v>
      </c>
      <c r="AO15" s="49">
        <v>0</v>
      </c>
    </row>
    <row r="16" spans="1:41" ht="19.5" customHeight="1">
      <c r="A16" s="48" t="s">
        <v>159</v>
      </c>
      <c r="B16" s="48" t="s">
        <v>163</v>
      </c>
      <c r="C16" s="48" t="s">
        <v>85</v>
      </c>
      <c r="D16" s="48" t="s">
        <v>164</v>
      </c>
      <c r="E16" s="66">
        <f t="shared" si="0"/>
        <v>102.24</v>
      </c>
      <c r="F16" s="66">
        <f t="shared" si="1"/>
        <v>102.24</v>
      </c>
      <c r="G16" s="66">
        <f t="shared" si="2"/>
        <v>102.24</v>
      </c>
      <c r="H16" s="66">
        <v>102.24</v>
      </c>
      <c r="I16" s="49">
        <v>0</v>
      </c>
      <c r="J16" s="66">
        <f t="shared" si="3"/>
        <v>0</v>
      </c>
      <c r="K16" s="66">
        <v>0</v>
      </c>
      <c r="L16" s="49">
        <v>0</v>
      </c>
      <c r="M16" s="66">
        <f t="shared" si="4"/>
        <v>0</v>
      </c>
      <c r="N16" s="66">
        <v>0</v>
      </c>
      <c r="O16" s="49">
        <v>0</v>
      </c>
      <c r="P16" s="50">
        <f t="shared" si="5"/>
        <v>0</v>
      </c>
      <c r="Q16" s="66">
        <f t="shared" si="6"/>
        <v>0</v>
      </c>
      <c r="R16" s="66">
        <v>0</v>
      </c>
      <c r="S16" s="49">
        <v>0</v>
      </c>
      <c r="T16" s="66">
        <f t="shared" si="7"/>
        <v>0</v>
      </c>
      <c r="U16" s="66">
        <v>0</v>
      </c>
      <c r="V16" s="66">
        <v>0</v>
      </c>
      <c r="W16" s="66">
        <f t="shared" si="8"/>
        <v>0</v>
      </c>
      <c r="X16" s="66">
        <v>0</v>
      </c>
      <c r="Y16" s="49">
        <v>0</v>
      </c>
      <c r="Z16" s="50">
        <f t="shared" si="9"/>
        <v>0</v>
      </c>
      <c r="AA16" s="66">
        <f t="shared" si="10"/>
        <v>0</v>
      </c>
      <c r="AB16" s="66">
        <v>0</v>
      </c>
      <c r="AC16" s="49">
        <v>0</v>
      </c>
      <c r="AD16" s="66">
        <f t="shared" si="11"/>
        <v>0</v>
      </c>
      <c r="AE16" s="66">
        <v>0</v>
      </c>
      <c r="AF16" s="49">
        <v>0</v>
      </c>
      <c r="AG16" s="66">
        <f t="shared" si="12"/>
        <v>0</v>
      </c>
      <c r="AH16" s="66">
        <v>0</v>
      </c>
      <c r="AI16" s="49">
        <v>0</v>
      </c>
      <c r="AJ16" s="66">
        <f t="shared" si="13"/>
        <v>0</v>
      </c>
      <c r="AK16" s="66">
        <v>0</v>
      </c>
      <c r="AL16" s="49">
        <v>0</v>
      </c>
      <c r="AM16" s="66">
        <f t="shared" si="14"/>
        <v>0</v>
      </c>
      <c r="AN16" s="66">
        <v>0</v>
      </c>
      <c r="AO16" s="49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23999999999999996" right="0.16" top="0.59" bottom="0.59" header="0.59" footer="0.39"/>
  <pageSetup errors="blank" fitToHeight="100" horizontalDpi="600" verticalDpi="600" orientation="landscape" paperSize="9" scale="44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18"/>
  <sheetViews>
    <sheetView showGridLines="0" showZeros="0" workbookViewId="0" topLeftCell="A1">
      <selection activeCell="L25" sqref="L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19.16015625" style="0" bestFit="1" customWidth="1"/>
    <col min="5" max="6" width="10" style="0" bestFit="1" customWidth="1"/>
    <col min="7" max="11" width="8.5" style="0" customWidth="1"/>
    <col min="12" max="15" width="9.33203125" style="0" customWidth="1"/>
    <col min="16" max="19" width="9.16015625" style="0" customWidth="1"/>
    <col min="20" max="47" width="8.33203125" style="0" customWidth="1"/>
    <col min="48" max="110" width="9.16015625" style="0" customWidth="1"/>
    <col min="111" max="111" width="30" style="0" customWidth="1"/>
    <col min="112" max="113" width="9.16015625" style="0" customWidth="1"/>
  </cols>
  <sheetData>
    <row r="1" spans="1:113" ht="19.5" customHeight="1">
      <c r="A1" s="25"/>
      <c r="B1" s="26"/>
      <c r="C1" s="26"/>
      <c r="D1" s="26"/>
      <c r="F1" t="s">
        <v>165</v>
      </c>
      <c r="DI1" s="27" t="s">
        <v>166</v>
      </c>
    </row>
    <row r="2" spans="1:113" ht="19.5" customHeight="1">
      <c r="A2" s="28" t="s">
        <v>167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</row>
    <row r="3" spans="1:113" ht="19.5" customHeight="1">
      <c r="A3" s="84" t="s">
        <v>1</v>
      </c>
      <c r="B3" s="72"/>
      <c r="C3" s="72"/>
      <c r="D3" s="72"/>
      <c r="F3" s="85"/>
      <c r="DI3" s="27" t="s">
        <v>5</v>
      </c>
    </row>
    <row r="4" spans="1:113" ht="19.5" customHeight="1">
      <c r="A4" s="86" t="s">
        <v>58</v>
      </c>
      <c r="B4" s="87"/>
      <c r="C4" s="87"/>
      <c r="D4" s="88"/>
      <c r="E4" s="55" t="s">
        <v>59</v>
      </c>
      <c r="F4" s="89" t="s">
        <v>168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4"/>
      <c r="T4" s="89" t="s">
        <v>169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4"/>
      <c r="AV4" s="89" t="s">
        <v>160</v>
      </c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4"/>
      <c r="BH4" s="89" t="s">
        <v>170</v>
      </c>
      <c r="BI4" s="90"/>
      <c r="BJ4" s="90"/>
      <c r="BK4" s="90"/>
      <c r="BL4" s="94"/>
      <c r="BM4" s="89" t="s">
        <v>171</v>
      </c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4"/>
      <c r="BZ4" s="89" t="s">
        <v>172</v>
      </c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4"/>
      <c r="CR4" s="95" t="s">
        <v>173</v>
      </c>
      <c r="CS4" s="96"/>
      <c r="CT4" s="97"/>
      <c r="CU4" s="95" t="s">
        <v>174</v>
      </c>
      <c r="CV4" s="96"/>
      <c r="CW4" s="96"/>
      <c r="CX4" s="96"/>
      <c r="CY4" s="96"/>
      <c r="CZ4" s="97"/>
      <c r="DA4" s="95" t="s">
        <v>175</v>
      </c>
      <c r="DB4" s="96"/>
      <c r="DC4" s="97"/>
      <c r="DD4" s="89" t="s">
        <v>176</v>
      </c>
      <c r="DE4" s="90"/>
      <c r="DF4" s="90"/>
      <c r="DG4" s="90"/>
      <c r="DH4" s="90"/>
      <c r="DI4" s="94"/>
    </row>
    <row r="5" spans="1:113" ht="19.5" customHeight="1">
      <c r="A5" s="33" t="s">
        <v>69</v>
      </c>
      <c r="B5" s="34"/>
      <c r="C5" s="35"/>
      <c r="D5" s="55" t="s">
        <v>177</v>
      </c>
      <c r="E5" s="40"/>
      <c r="F5" s="91" t="s">
        <v>74</v>
      </c>
      <c r="G5" s="91" t="s">
        <v>178</v>
      </c>
      <c r="H5" s="91" t="s">
        <v>179</v>
      </c>
      <c r="I5" s="91" t="s">
        <v>180</v>
      </c>
      <c r="J5" s="91" t="s">
        <v>181</v>
      </c>
      <c r="K5" s="91" t="s">
        <v>182</v>
      </c>
      <c r="L5" s="91" t="s">
        <v>183</v>
      </c>
      <c r="M5" s="91" t="s">
        <v>184</v>
      </c>
      <c r="N5" s="91" t="s">
        <v>185</v>
      </c>
      <c r="O5" s="91" t="s">
        <v>186</v>
      </c>
      <c r="P5" s="91" t="s">
        <v>187</v>
      </c>
      <c r="Q5" s="91" t="s">
        <v>188</v>
      </c>
      <c r="R5" s="91" t="s">
        <v>189</v>
      </c>
      <c r="S5" s="91" t="s">
        <v>190</v>
      </c>
      <c r="T5" s="91" t="s">
        <v>74</v>
      </c>
      <c r="U5" s="91" t="s">
        <v>191</v>
      </c>
      <c r="V5" s="91" t="s">
        <v>192</v>
      </c>
      <c r="W5" s="91" t="s">
        <v>193</v>
      </c>
      <c r="X5" s="91" t="s">
        <v>194</v>
      </c>
      <c r="Y5" s="91" t="s">
        <v>195</v>
      </c>
      <c r="Z5" s="91" t="s">
        <v>196</v>
      </c>
      <c r="AA5" s="91" t="s">
        <v>197</v>
      </c>
      <c r="AB5" s="91" t="s">
        <v>198</v>
      </c>
      <c r="AC5" s="91" t="s">
        <v>199</v>
      </c>
      <c r="AD5" s="91" t="s">
        <v>200</v>
      </c>
      <c r="AE5" s="91" t="s">
        <v>201</v>
      </c>
      <c r="AF5" s="91" t="s">
        <v>202</v>
      </c>
      <c r="AG5" s="91" t="s">
        <v>203</v>
      </c>
      <c r="AH5" s="91" t="s">
        <v>204</v>
      </c>
      <c r="AI5" s="91" t="s">
        <v>205</v>
      </c>
      <c r="AJ5" s="91" t="s">
        <v>206</v>
      </c>
      <c r="AK5" s="91" t="s">
        <v>207</v>
      </c>
      <c r="AL5" s="91" t="s">
        <v>208</v>
      </c>
      <c r="AM5" s="91" t="s">
        <v>209</v>
      </c>
      <c r="AN5" s="91" t="s">
        <v>210</v>
      </c>
      <c r="AO5" s="91" t="s">
        <v>211</v>
      </c>
      <c r="AP5" s="91" t="s">
        <v>212</v>
      </c>
      <c r="AQ5" s="91" t="s">
        <v>213</v>
      </c>
      <c r="AR5" s="91" t="s">
        <v>214</v>
      </c>
      <c r="AS5" s="91" t="s">
        <v>215</v>
      </c>
      <c r="AT5" s="91" t="s">
        <v>216</v>
      </c>
      <c r="AU5" s="91" t="s">
        <v>217</v>
      </c>
      <c r="AV5" s="91" t="s">
        <v>74</v>
      </c>
      <c r="AW5" s="91" t="s">
        <v>218</v>
      </c>
      <c r="AX5" s="91" t="s">
        <v>219</v>
      </c>
      <c r="AY5" s="91" t="s">
        <v>220</v>
      </c>
      <c r="AZ5" s="91" t="s">
        <v>221</v>
      </c>
      <c r="BA5" s="91" t="s">
        <v>222</v>
      </c>
      <c r="BB5" s="91" t="s">
        <v>223</v>
      </c>
      <c r="BC5" s="91" t="s">
        <v>224</v>
      </c>
      <c r="BD5" s="91" t="s">
        <v>225</v>
      </c>
      <c r="BE5" s="91" t="s">
        <v>226</v>
      </c>
      <c r="BF5" s="91" t="s">
        <v>227</v>
      </c>
      <c r="BG5" s="39" t="s">
        <v>228</v>
      </c>
      <c r="BH5" s="39" t="s">
        <v>74</v>
      </c>
      <c r="BI5" s="39" t="s">
        <v>229</v>
      </c>
      <c r="BJ5" s="39" t="s">
        <v>230</v>
      </c>
      <c r="BK5" s="39" t="s">
        <v>231</v>
      </c>
      <c r="BL5" s="39" t="s">
        <v>232</v>
      </c>
      <c r="BM5" s="91" t="s">
        <v>74</v>
      </c>
      <c r="BN5" s="91" t="s">
        <v>233</v>
      </c>
      <c r="BO5" s="91" t="s">
        <v>234</v>
      </c>
      <c r="BP5" s="91" t="s">
        <v>235</v>
      </c>
      <c r="BQ5" s="91" t="s">
        <v>236</v>
      </c>
      <c r="BR5" s="91" t="s">
        <v>237</v>
      </c>
      <c r="BS5" s="91" t="s">
        <v>238</v>
      </c>
      <c r="BT5" s="91" t="s">
        <v>239</v>
      </c>
      <c r="BU5" s="91" t="s">
        <v>240</v>
      </c>
      <c r="BV5" s="91" t="s">
        <v>241</v>
      </c>
      <c r="BW5" s="59" t="s">
        <v>242</v>
      </c>
      <c r="BX5" s="59" t="s">
        <v>243</v>
      </c>
      <c r="BY5" s="91" t="s">
        <v>244</v>
      </c>
      <c r="BZ5" s="91" t="s">
        <v>74</v>
      </c>
      <c r="CA5" s="91" t="s">
        <v>233</v>
      </c>
      <c r="CB5" s="91" t="s">
        <v>234</v>
      </c>
      <c r="CC5" s="91" t="s">
        <v>235</v>
      </c>
      <c r="CD5" s="91" t="s">
        <v>236</v>
      </c>
      <c r="CE5" s="91" t="s">
        <v>237</v>
      </c>
      <c r="CF5" s="91" t="s">
        <v>238</v>
      </c>
      <c r="CG5" s="91" t="s">
        <v>239</v>
      </c>
      <c r="CH5" s="91" t="s">
        <v>245</v>
      </c>
      <c r="CI5" s="91" t="s">
        <v>246</v>
      </c>
      <c r="CJ5" s="91" t="s">
        <v>247</v>
      </c>
      <c r="CK5" s="91" t="s">
        <v>248</v>
      </c>
      <c r="CL5" s="91" t="s">
        <v>240</v>
      </c>
      <c r="CM5" s="91" t="s">
        <v>241</v>
      </c>
      <c r="CN5" s="91" t="s">
        <v>249</v>
      </c>
      <c r="CO5" s="59" t="s">
        <v>242</v>
      </c>
      <c r="CP5" s="59" t="s">
        <v>243</v>
      </c>
      <c r="CQ5" s="91" t="s">
        <v>250</v>
      </c>
      <c r="CR5" s="59" t="s">
        <v>74</v>
      </c>
      <c r="CS5" s="59" t="s">
        <v>251</v>
      </c>
      <c r="CT5" s="91" t="s">
        <v>252</v>
      </c>
      <c r="CU5" s="59" t="s">
        <v>74</v>
      </c>
      <c r="CV5" s="59" t="s">
        <v>251</v>
      </c>
      <c r="CW5" s="91" t="s">
        <v>253</v>
      </c>
      <c r="CX5" s="59" t="s">
        <v>254</v>
      </c>
      <c r="CY5" s="59" t="s">
        <v>255</v>
      </c>
      <c r="CZ5" s="39" t="s">
        <v>252</v>
      </c>
      <c r="DA5" s="59" t="s">
        <v>74</v>
      </c>
      <c r="DB5" s="59" t="s">
        <v>175</v>
      </c>
      <c r="DC5" s="59" t="s">
        <v>256</v>
      </c>
      <c r="DD5" s="91" t="s">
        <v>74</v>
      </c>
      <c r="DE5" s="91" t="s">
        <v>257</v>
      </c>
      <c r="DF5" s="91" t="s">
        <v>258</v>
      </c>
      <c r="DG5" s="91" t="s">
        <v>256</v>
      </c>
      <c r="DH5" s="91" t="s">
        <v>259</v>
      </c>
      <c r="DI5" s="91" t="s">
        <v>176</v>
      </c>
    </row>
    <row r="6" spans="1:113" ht="39" customHeight="1">
      <c r="A6" s="42" t="s">
        <v>79</v>
      </c>
      <c r="B6" s="41" t="s">
        <v>80</v>
      </c>
      <c r="C6" s="43" t="s">
        <v>81</v>
      </c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5"/>
      <c r="BH6" s="45"/>
      <c r="BI6" s="45"/>
      <c r="BJ6" s="45"/>
      <c r="BK6" s="45"/>
      <c r="BL6" s="45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64"/>
      <c r="BX6" s="64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64"/>
      <c r="CP6" s="64"/>
      <c r="CQ6" s="46"/>
      <c r="CR6" s="64"/>
      <c r="CS6" s="64"/>
      <c r="CT6" s="46"/>
      <c r="CU6" s="64"/>
      <c r="CV6" s="64"/>
      <c r="CW6" s="46"/>
      <c r="CX6" s="64"/>
      <c r="CY6" s="64"/>
      <c r="CZ6" s="45"/>
      <c r="DA6" s="64"/>
      <c r="DB6" s="64"/>
      <c r="DC6" s="64"/>
      <c r="DD6" s="46"/>
      <c r="DE6" s="46"/>
      <c r="DF6" s="46"/>
      <c r="DG6" s="46"/>
      <c r="DH6" s="46"/>
      <c r="DI6" s="46"/>
    </row>
    <row r="7" spans="1:113" ht="19.5" customHeight="1">
      <c r="A7" s="65" t="s">
        <v>38</v>
      </c>
      <c r="B7" s="65" t="s">
        <v>38</v>
      </c>
      <c r="C7" s="65" t="s">
        <v>38</v>
      </c>
      <c r="D7" s="65" t="s">
        <v>59</v>
      </c>
      <c r="E7" s="92">
        <f>SUM(F7,T7,AV7,BH7,BM7,BZ7,CR7,CU7,DA7,DD7)</f>
        <v>4919.860000000001</v>
      </c>
      <c r="F7" s="92">
        <v>3627.07</v>
      </c>
      <c r="G7" s="92">
        <v>947.96</v>
      </c>
      <c r="H7" s="92">
        <v>0</v>
      </c>
      <c r="I7" s="92">
        <v>0</v>
      </c>
      <c r="J7" s="92">
        <v>0</v>
      </c>
      <c r="K7" s="92">
        <v>775.13</v>
      </c>
      <c r="L7" s="92">
        <v>280</v>
      </c>
      <c r="M7" s="92">
        <v>110</v>
      </c>
      <c r="N7" s="92">
        <v>220.25</v>
      </c>
      <c r="O7" s="93">
        <v>0</v>
      </c>
      <c r="P7" s="93">
        <v>149.97</v>
      </c>
      <c r="Q7" s="93">
        <v>220</v>
      </c>
      <c r="R7" s="93">
        <v>0</v>
      </c>
      <c r="S7" s="93">
        <v>923.76</v>
      </c>
      <c r="T7" s="93">
        <v>925.81</v>
      </c>
      <c r="U7" s="93">
        <v>13.67</v>
      </c>
      <c r="V7" s="93">
        <v>22</v>
      </c>
      <c r="W7" s="93">
        <v>11</v>
      </c>
      <c r="X7" s="93">
        <v>0</v>
      </c>
      <c r="Y7" s="93">
        <v>35</v>
      </c>
      <c r="Z7" s="93">
        <v>40.6</v>
      </c>
      <c r="AA7" s="93">
        <v>9</v>
      </c>
      <c r="AB7" s="93">
        <v>0</v>
      </c>
      <c r="AC7" s="93">
        <v>17.5</v>
      </c>
      <c r="AD7" s="93">
        <v>37.95</v>
      </c>
      <c r="AE7" s="93">
        <v>0</v>
      </c>
      <c r="AF7" s="93">
        <v>311.61</v>
      </c>
      <c r="AG7" s="93">
        <v>0</v>
      </c>
      <c r="AH7" s="93">
        <v>0</v>
      </c>
      <c r="AI7" s="93">
        <v>16.35</v>
      </c>
      <c r="AJ7" s="93">
        <v>0</v>
      </c>
      <c r="AK7" s="93">
        <v>0</v>
      </c>
      <c r="AL7" s="93">
        <v>0</v>
      </c>
      <c r="AM7" s="93">
        <v>0</v>
      </c>
      <c r="AN7" s="93">
        <v>253.37</v>
      </c>
      <c r="AO7" s="93">
        <v>0</v>
      </c>
      <c r="AP7" s="93">
        <v>20</v>
      </c>
      <c r="AQ7" s="93">
        <v>0</v>
      </c>
      <c r="AR7" s="93">
        <v>10</v>
      </c>
      <c r="AS7" s="93">
        <v>0</v>
      </c>
      <c r="AT7" s="93">
        <v>0</v>
      </c>
      <c r="AU7" s="93">
        <v>127.76</v>
      </c>
      <c r="AV7" s="93">
        <v>302.48</v>
      </c>
      <c r="AW7" s="93">
        <v>102.24</v>
      </c>
      <c r="AX7" s="93">
        <v>0</v>
      </c>
      <c r="AY7" s="93">
        <v>0</v>
      </c>
      <c r="AZ7" s="93">
        <v>23.27</v>
      </c>
      <c r="BA7" s="93">
        <v>39.18</v>
      </c>
      <c r="BB7" s="93">
        <v>0</v>
      </c>
      <c r="BC7" s="93">
        <v>10</v>
      </c>
      <c r="BD7" s="93">
        <v>127.79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3">
        <v>0</v>
      </c>
      <c r="BL7" s="93">
        <v>0</v>
      </c>
      <c r="BM7" s="93">
        <v>0</v>
      </c>
      <c r="BN7" s="93">
        <v>0</v>
      </c>
      <c r="BO7" s="93">
        <v>0</v>
      </c>
      <c r="BP7" s="93">
        <v>0</v>
      </c>
      <c r="BQ7" s="93">
        <v>0</v>
      </c>
      <c r="BR7" s="93">
        <v>0</v>
      </c>
      <c r="BS7" s="93">
        <v>0</v>
      </c>
      <c r="BT7" s="93">
        <v>0</v>
      </c>
      <c r="BU7" s="93">
        <v>0</v>
      </c>
      <c r="BV7" s="93">
        <v>0</v>
      </c>
      <c r="BW7" s="93">
        <v>0</v>
      </c>
      <c r="BX7" s="93">
        <v>0</v>
      </c>
      <c r="BY7" s="93">
        <v>0</v>
      </c>
      <c r="BZ7" s="93">
        <v>64.5</v>
      </c>
      <c r="CA7" s="93">
        <v>0</v>
      </c>
      <c r="CB7" s="93">
        <v>19.5</v>
      </c>
      <c r="CC7" s="93">
        <v>45</v>
      </c>
      <c r="CD7" s="93">
        <v>0</v>
      </c>
      <c r="CE7" s="93">
        <v>0</v>
      </c>
      <c r="CF7" s="93">
        <v>0</v>
      </c>
      <c r="CG7" s="93">
        <v>0</v>
      </c>
      <c r="CH7" s="93">
        <v>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3">
        <v>0</v>
      </c>
      <c r="CO7" s="93">
        <v>0</v>
      </c>
      <c r="CP7" s="93">
        <v>0</v>
      </c>
      <c r="CQ7" s="93">
        <v>0</v>
      </c>
      <c r="CR7" s="93">
        <v>0</v>
      </c>
      <c r="CS7" s="93">
        <v>0</v>
      </c>
      <c r="CT7" s="93">
        <v>0</v>
      </c>
      <c r="CU7" s="93">
        <v>0</v>
      </c>
      <c r="CV7" s="93">
        <v>0</v>
      </c>
      <c r="CW7" s="93">
        <v>0</v>
      </c>
      <c r="CX7" s="93">
        <v>0</v>
      </c>
      <c r="CY7" s="93">
        <v>0</v>
      </c>
      <c r="CZ7" s="93">
        <v>0</v>
      </c>
      <c r="DA7" s="93">
        <v>0</v>
      </c>
      <c r="DB7" s="93">
        <v>0</v>
      </c>
      <c r="DC7" s="93">
        <v>0</v>
      </c>
      <c r="DD7" s="93">
        <v>0</v>
      </c>
      <c r="DE7" s="93">
        <v>0</v>
      </c>
      <c r="DF7" s="93">
        <v>0</v>
      </c>
      <c r="DG7" s="93">
        <v>0</v>
      </c>
      <c r="DH7" s="93">
        <v>0</v>
      </c>
      <c r="DI7" s="93">
        <v>0</v>
      </c>
    </row>
    <row r="8" spans="1:113" ht="19.5" customHeight="1">
      <c r="A8" s="65" t="s">
        <v>38</v>
      </c>
      <c r="B8" s="65" t="s">
        <v>38</v>
      </c>
      <c r="C8" s="65" t="s">
        <v>38</v>
      </c>
      <c r="D8" s="65" t="s">
        <v>260</v>
      </c>
      <c r="E8" s="92">
        <f>SUM(F8,T8,AV8,BH8,BM8,BZ8,CR8,CU8,DA8,DD8)</f>
        <v>4919.860000000001</v>
      </c>
      <c r="F8" s="92">
        <v>3627.07</v>
      </c>
      <c r="G8" s="92">
        <v>947.96</v>
      </c>
      <c r="H8" s="92">
        <v>0</v>
      </c>
      <c r="I8" s="92">
        <v>0</v>
      </c>
      <c r="J8" s="92">
        <v>0</v>
      </c>
      <c r="K8" s="92">
        <v>775.13</v>
      </c>
      <c r="L8" s="92">
        <v>280</v>
      </c>
      <c r="M8" s="92">
        <v>110</v>
      </c>
      <c r="N8" s="92">
        <v>220.25</v>
      </c>
      <c r="O8" s="93">
        <v>0</v>
      </c>
      <c r="P8" s="93">
        <v>149.97</v>
      </c>
      <c r="Q8" s="93">
        <v>220</v>
      </c>
      <c r="R8" s="93">
        <v>0</v>
      </c>
      <c r="S8" s="93">
        <v>923.76</v>
      </c>
      <c r="T8" s="93">
        <v>925.81</v>
      </c>
      <c r="U8" s="93">
        <v>13.67</v>
      </c>
      <c r="V8" s="93">
        <v>22</v>
      </c>
      <c r="W8" s="93">
        <v>11</v>
      </c>
      <c r="X8" s="93">
        <v>0</v>
      </c>
      <c r="Y8" s="93">
        <v>35</v>
      </c>
      <c r="Z8" s="93">
        <v>40.6</v>
      </c>
      <c r="AA8" s="93">
        <v>9</v>
      </c>
      <c r="AB8" s="93">
        <v>0</v>
      </c>
      <c r="AC8" s="93">
        <v>17.5</v>
      </c>
      <c r="AD8" s="93">
        <v>37.95</v>
      </c>
      <c r="AE8" s="93">
        <v>0</v>
      </c>
      <c r="AF8" s="93">
        <v>311.61</v>
      </c>
      <c r="AG8" s="93">
        <v>0</v>
      </c>
      <c r="AH8" s="93">
        <v>0</v>
      </c>
      <c r="AI8" s="93">
        <v>16.35</v>
      </c>
      <c r="AJ8" s="93">
        <v>0</v>
      </c>
      <c r="AK8" s="93">
        <v>0</v>
      </c>
      <c r="AL8" s="93">
        <v>0</v>
      </c>
      <c r="AM8" s="93">
        <v>0</v>
      </c>
      <c r="AN8" s="93">
        <v>253.37</v>
      </c>
      <c r="AO8" s="93">
        <v>0</v>
      </c>
      <c r="AP8" s="93">
        <v>20</v>
      </c>
      <c r="AQ8" s="93">
        <v>0</v>
      </c>
      <c r="AR8" s="93">
        <v>10</v>
      </c>
      <c r="AS8" s="93">
        <v>0</v>
      </c>
      <c r="AT8" s="93">
        <v>0</v>
      </c>
      <c r="AU8" s="93">
        <v>127.76</v>
      </c>
      <c r="AV8" s="93">
        <v>302.48</v>
      </c>
      <c r="AW8" s="93">
        <v>102.24</v>
      </c>
      <c r="AX8" s="93">
        <v>0</v>
      </c>
      <c r="AY8" s="93">
        <v>0</v>
      </c>
      <c r="AZ8" s="93">
        <v>23.27</v>
      </c>
      <c r="BA8" s="93">
        <v>39.18</v>
      </c>
      <c r="BB8" s="93">
        <v>0</v>
      </c>
      <c r="BC8" s="93">
        <v>10</v>
      </c>
      <c r="BD8" s="93">
        <v>127.79</v>
      </c>
      <c r="BE8" s="93">
        <v>0</v>
      </c>
      <c r="BF8" s="93">
        <v>0</v>
      </c>
      <c r="BG8" s="93">
        <v>0</v>
      </c>
      <c r="BH8" s="93">
        <v>0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  <c r="BN8" s="93">
        <v>0</v>
      </c>
      <c r="BO8" s="93">
        <v>0</v>
      </c>
      <c r="BP8" s="93">
        <v>0</v>
      </c>
      <c r="BQ8" s="93">
        <v>0</v>
      </c>
      <c r="BR8" s="93">
        <v>0</v>
      </c>
      <c r="BS8" s="93">
        <v>0</v>
      </c>
      <c r="BT8" s="93">
        <v>0</v>
      </c>
      <c r="BU8" s="93">
        <v>0</v>
      </c>
      <c r="BV8" s="93">
        <v>0</v>
      </c>
      <c r="BW8" s="93">
        <v>0</v>
      </c>
      <c r="BX8" s="93">
        <v>0</v>
      </c>
      <c r="BY8" s="93">
        <v>0</v>
      </c>
      <c r="BZ8" s="93">
        <v>64.5</v>
      </c>
      <c r="CA8" s="93">
        <v>0</v>
      </c>
      <c r="CB8" s="93">
        <v>19.5</v>
      </c>
      <c r="CC8" s="93">
        <v>45</v>
      </c>
      <c r="CD8" s="93">
        <v>0</v>
      </c>
      <c r="CE8" s="93">
        <v>0</v>
      </c>
      <c r="CF8" s="93">
        <v>0</v>
      </c>
      <c r="CG8" s="93">
        <v>0</v>
      </c>
      <c r="CH8" s="93">
        <v>0</v>
      </c>
      <c r="CI8" s="93">
        <v>0</v>
      </c>
      <c r="CJ8" s="93">
        <v>0</v>
      </c>
      <c r="CK8" s="93">
        <v>0</v>
      </c>
      <c r="CL8" s="93">
        <v>0</v>
      </c>
      <c r="CM8" s="93">
        <v>0</v>
      </c>
      <c r="CN8" s="93">
        <v>0</v>
      </c>
      <c r="CO8" s="93">
        <v>0</v>
      </c>
      <c r="CP8" s="93">
        <v>0</v>
      </c>
      <c r="CQ8" s="93">
        <v>0</v>
      </c>
      <c r="CR8" s="93">
        <v>0</v>
      </c>
      <c r="CS8" s="93">
        <v>0</v>
      </c>
      <c r="CT8" s="93">
        <v>0</v>
      </c>
      <c r="CU8" s="93">
        <v>0</v>
      </c>
      <c r="CV8" s="93">
        <v>0</v>
      </c>
      <c r="CW8" s="93">
        <v>0</v>
      </c>
      <c r="CX8" s="93">
        <v>0</v>
      </c>
      <c r="CY8" s="93">
        <v>0</v>
      </c>
      <c r="CZ8" s="93">
        <v>0</v>
      </c>
      <c r="DA8" s="93">
        <v>0</v>
      </c>
      <c r="DB8" s="93">
        <v>0</v>
      </c>
      <c r="DC8" s="93">
        <v>0</v>
      </c>
      <c r="DD8" s="93">
        <v>0</v>
      </c>
      <c r="DE8" s="93">
        <v>0</v>
      </c>
      <c r="DF8" s="93">
        <v>0</v>
      </c>
      <c r="DG8" s="93">
        <v>0</v>
      </c>
      <c r="DH8" s="93">
        <v>0</v>
      </c>
      <c r="DI8" s="93">
        <v>0</v>
      </c>
    </row>
    <row r="9" spans="1:113" ht="19.5" customHeight="1">
      <c r="A9" s="65" t="s">
        <v>38</v>
      </c>
      <c r="B9" s="65" t="s">
        <v>38</v>
      </c>
      <c r="C9" s="65" t="s">
        <v>38</v>
      </c>
      <c r="D9" s="65" t="s">
        <v>261</v>
      </c>
      <c r="E9" s="92">
        <f>SUM(F9,T9,AV9,BH9,BM9,BZ9,CR9,CU9,DA9,DD9)</f>
        <v>4919.860000000001</v>
      </c>
      <c r="F9" s="92">
        <v>3627.07</v>
      </c>
      <c r="G9" s="92">
        <v>947.96</v>
      </c>
      <c r="H9" s="92">
        <v>0</v>
      </c>
      <c r="I9" s="92">
        <v>0</v>
      </c>
      <c r="J9" s="92">
        <v>0</v>
      </c>
      <c r="K9" s="92">
        <v>775.13</v>
      </c>
      <c r="L9" s="92">
        <v>280</v>
      </c>
      <c r="M9" s="92">
        <v>110</v>
      </c>
      <c r="N9" s="92">
        <v>220.25</v>
      </c>
      <c r="O9" s="93">
        <v>0</v>
      </c>
      <c r="P9" s="93">
        <v>149.97</v>
      </c>
      <c r="Q9" s="93">
        <v>220</v>
      </c>
      <c r="R9" s="93">
        <v>0</v>
      </c>
      <c r="S9" s="93">
        <v>923.76</v>
      </c>
      <c r="T9" s="93">
        <v>925.81</v>
      </c>
      <c r="U9" s="93">
        <v>13.67</v>
      </c>
      <c r="V9" s="93">
        <v>22</v>
      </c>
      <c r="W9" s="93">
        <v>11</v>
      </c>
      <c r="X9" s="93">
        <v>0</v>
      </c>
      <c r="Y9" s="93">
        <v>35</v>
      </c>
      <c r="Z9" s="93">
        <v>40.6</v>
      </c>
      <c r="AA9" s="93">
        <v>9</v>
      </c>
      <c r="AB9" s="93">
        <v>0</v>
      </c>
      <c r="AC9" s="93">
        <v>17.5</v>
      </c>
      <c r="AD9" s="93">
        <v>37.95</v>
      </c>
      <c r="AE9" s="93">
        <v>0</v>
      </c>
      <c r="AF9" s="93">
        <v>311.61</v>
      </c>
      <c r="AG9" s="93">
        <v>0</v>
      </c>
      <c r="AH9" s="93">
        <v>0</v>
      </c>
      <c r="AI9" s="93">
        <v>16.35</v>
      </c>
      <c r="AJ9" s="93">
        <v>0</v>
      </c>
      <c r="AK9" s="93">
        <v>0</v>
      </c>
      <c r="AL9" s="93">
        <v>0</v>
      </c>
      <c r="AM9" s="93">
        <v>0</v>
      </c>
      <c r="AN9" s="93">
        <v>253.37</v>
      </c>
      <c r="AO9" s="93">
        <v>0</v>
      </c>
      <c r="AP9" s="93">
        <v>20</v>
      </c>
      <c r="AQ9" s="93">
        <v>0</v>
      </c>
      <c r="AR9" s="93">
        <v>10</v>
      </c>
      <c r="AS9" s="93">
        <v>0</v>
      </c>
      <c r="AT9" s="93">
        <v>0</v>
      </c>
      <c r="AU9" s="93">
        <v>127.76</v>
      </c>
      <c r="AV9" s="93">
        <v>302.48</v>
      </c>
      <c r="AW9" s="93">
        <v>102.24</v>
      </c>
      <c r="AX9" s="93">
        <v>0</v>
      </c>
      <c r="AY9" s="93">
        <v>0</v>
      </c>
      <c r="AZ9" s="93">
        <v>23.27</v>
      </c>
      <c r="BA9" s="93">
        <v>39.18</v>
      </c>
      <c r="BB9" s="93">
        <v>0</v>
      </c>
      <c r="BC9" s="93">
        <v>10</v>
      </c>
      <c r="BD9" s="93">
        <v>127.79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  <c r="BN9" s="93">
        <v>0</v>
      </c>
      <c r="BO9" s="93">
        <v>0</v>
      </c>
      <c r="BP9" s="93">
        <v>0</v>
      </c>
      <c r="BQ9" s="93">
        <v>0</v>
      </c>
      <c r="BR9" s="93">
        <v>0</v>
      </c>
      <c r="BS9" s="93">
        <v>0</v>
      </c>
      <c r="BT9" s="93">
        <v>0</v>
      </c>
      <c r="BU9" s="93">
        <v>0</v>
      </c>
      <c r="BV9" s="93">
        <v>0</v>
      </c>
      <c r="BW9" s="93">
        <v>0</v>
      </c>
      <c r="BX9" s="93">
        <v>0</v>
      </c>
      <c r="BY9" s="93">
        <v>0</v>
      </c>
      <c r="BZ9" s="93">
        <v>64.5</v>
      </c>
      <c r="CA9" s="93">
        <v>0</v>
      </c>
      <c r="CB9" s="93">
        <v>19.5</v>
      </c>
      <c r="CC9" s="93">
        <v>45</v>
      </c>
      <c r="CD9" s="93">
        <v>0</v>
      </c>
      <c r="CE9" s="93">
        <v>0</v>
      </c>
      <c r="CF9" s="93">
        <v>0</v>
      </c>
      <c r="CG9" s="93">
        <v>0</v>
      </c>
      <c r="CH9" s="93">
        <v>0</v>
      </c>
      <c r="CI9" s="93">
        <v>0</v>
      </c>
      <c r="CJ9" s="93">
        <v>0</v>
      </c>
      <c r="CK9" s="93">
        <v>0</v>
      </c>
      <c r="CL9" s="93">
        <v>0</v>
      </c>
      <c r="CM9" s="93">
        <v>0</v>
      </c>
      <c r="CN9" s="93">
        <v>0</v>
      </c>
      <c r="CO9" s="93">
        <v>0</v>
      </c>
      <c r="CP9" s="93">
        <v>0</v>
      </c>
      <c r="CQ9" s="93">
        <v>0</v>
      </c>
      <c r="CR9" s="93">
        <v>0</v>
      </c>
      <c r="CS9" s="93">
        <v>0</v>
      </c>
      <c r="CT9" s="93">
        <v>0</v>
      </c>
      <c r="CU9" s="93">
        <v>0</v>
      </c>
      <c r="CV9" s="93">
        <v>0</v>
      </c>
      <c r="CW9" s="93">
        <v>0</v>
      </c>
      <c r="CX9" s="93">
        <v>0</v>
      </c>
      <c r="CY9" s="93">
        <v>0</v>
      </c>
      <c r="CZ9" s="93">
        <v>0</v>
      </c>
      <c r="DA9" s="93">
        <v>0</v>
      </c>
      <c r="DB9" s="93">
        <v>0</v>
      </c>
      <c r="DC9" s="93">
        <v>0</v>
      </c>
      <c r="DD9" s="93">
        <v>0</v>
      </c>
      <c r="DE9" s="93">
        <v>0</v>
      </c>
      <c r="DF9" s="93">
        <v>0</v>
      </c>
      <c r="DG9" s="93">
        <v>0</v>
      </c>
      <c r="DH9" s="93">
        <v>0</v>
      </c>
      <c r="DI9" s="93">
        <v>0</v>
      </c>
    </row>
    <row r="10" spans="1:113" ht="19.5" customHeight="1">
      <c r="A10" s="65" t="s">
        <v>82</v>
      </c>
      <c r="B10" s="65" t="s">
        <v>87</v>
      </c>
      <c r="C10" s="65" t="s">
        <v>83</v>
      </c>
      <c r="D10" s="65" t="s">
        <v>262</v>
      </c>
      <c r="E10" s="92">
        <f>SUM(F10,T10,AV10,BH10,BM10,BZ10,CR10,CU10,DA10,DD10)</f>
        <v>4919.860000000001</v>
      </c>
      <c r="F10" s="92">
        <v>3627.07</v>
      </c>
      <c r="G10" s="92">
        <v>947.96</v>
      </c>
      <c r="H10" s="92">
        <v>0</v>
      </c>
      <c r="I10" s="92">
        <v>0</v>
      </c>
      <c r="J10" s="92">
        <v>0</v>
      </c>
      <c r="K10" s="92">
        <v>775.13</v>
      </c>
      <c r="L10" s="92">
        <v>280</v>
      </c>
      <c r="M10" s="92">
        <v>110</v>
      </c>
      <c r="N10" s="92">
        <v>220.25</v>
      </c>
      <c r="O10" s="93">
        <v>0</v>
      </c>
      <c r="P10" s="93">
        <v>149.97</v>
      </c>
      <c r="Q10" s="93">
        <v>220</v>
      </c>
      <c r="R10" s="93">
        <v>0</v>
      </c>
      <c r="S10" s="93">
        <v>923.76</v>
      </c>
      <c r="T10" s="93">
        <v>925.81</v>
      </c>
      <c r="U10" s="93">
        <v>13.67</v>
      </c>
      <c r="V10" s="93">
        <v>22</v>
      </c>
      <c r="W10" s="93">
        <v>11</v>
      </c>
      <c r="X10" s="93">
        <v>0</v>
      </c>
      <c r="Y10" s="93">
        <v>35</v>
      </c>
      <c r="Z10" s="93">
        <v>40.6</v>
      </c>
      <c r="AA10" s="93">
        <v>9</v>
      </c>
      <c r="AB10" s="93">
        <v>0</v>
      </c>
      <c r="AC10" s="93">
        <v>17.5</v>
      </c>
      <c r="AD10" s="93">
        <v>37.95</v>
      </c>
      <c r="AE10" s="93">
        <v>0</v>
      </c>
      <c r="AF10" s="93">
        <v>311.61</v>
      </c>
      <c r="AG10" s="93">
        <v>0</v>
      </c>
      <c r="AH10" s="93">
        <v>0</v>
      </c>
      <c r="AI10" s="93">
        <v>16.35</v>
      </c>
      <c r="AJ10" s="93">
        <v>0</v>
      </c>
      <c r="AK10" s="93">
        <v>0</v>
      </c>
      <c r="AL10" s="93">
        <v>0</v>
      </c>
      <c r="AM10" s="93">
        <v>0</v>
      </c>
      <c r="AN10" s="93">
        <v>253.37</v>
      </c>
      <c r="AO10" s="93">
        <v>0</v>
      </c>
      <c r="AP10" s="93">
        <v>20</v>
      </c>
      <c r="AQ10" s="93">
        <v>0</v>
      </c>
      <c r="AR10" s="93">
        <v>10</v>
      </c>
      <c r="AS10" s="93">
        <v>0</v>
      </c>
      <c r="AT10" s="93">
        <v>0</v>
      </c>
      <c r="AU10" s="93">
        <v>127.76</v>
      </c>
      <c r="AV10" s="93">
        <v>302.48</v>
      </c>
      <c r="AW10" s="93">
        <v>102.24</v>
      </c>
      <c r="AX10" s="93">
        <v>0</v>
      </c>
      <c r="AY10" s="93">
        <v>0</v>
      </c>
      <c r="AZ10" s="93">
        <v>23.27</v>
      </c>
      <c r="BA10" s="93">
        <v>39.18</v>
      </c>
      <c r="BB10" s="93">
        <v>0</v>
      </c>
      <c r="BC10" s="93">
        <v>10</v>
      </c>
      <c r="BD10" s="93">
        <v>127.79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0</v>
      </c>
      <c r="BN10" s="93">
        <v>0</v>
      </c>
      <c r="BO10" s="93">
        <v>0</v>
      </c>
      <c r="BP10" s="93">
        <v>0</v>
      </c>
      <c r="BQ10" s="93">
        <v>0</v>
      </c>
      <c r="BR10" s="93">
        <v>0</v>
      </c>
      <c r="BS10" s="93">
        <v>0</v>
      </c>
      <c r="BT10" s="93">
        <v>0</v>
      </c>
      <c r="BU10" s="93">
        <v>0</v>
      </c>
      <c r="BV10" s="93">
        <v>0</v>
      </c>
      <c r="BW10" s="93">
        <v>0</v>
      </c>
      <c r="BX10" s="93">
        <v>0</v>
      </c>
      <c r="BY10" s="93">
        <v>0</v>
      </c>
      <c r="BZ10" s="93">
        <v>64.5</v>
      </c>
      <c r="CA10" s="93">
        <v>0</v>
      </c>
      <c r="CB10" s="93">
        <v>19.5</v>
      </c>
      <c r="CC10" s="93">
        <v>45</v>
      </c>
      <c r="CD10" s="93">
        <v>0</v>
      </c>
      <c r="CE10" s="93">
        <v>0</v>
      </c>
      <c r="CF10" s="93">
        <v>0</v>
      </c>
      <c r="CG10" s="93">
        <v>0</v>
      </c>
      <c r="CH10" s="93">
        <v>0</v>
      </c>
      <c r="CI10" s="93">
        <v>0</v>
      </c>
      <c r="CJ10" s="93">
        <v>0</v>
      </c>
      <c r="CK10" s="93">
        <v>0</v>
      </c>
      <c r="CL10" s="93">
        <v>0</v>
      </c>
      <c r="CM10" s="93">
        <v>0</v>
      </c>
      <c r="CN10" s="93">
        <v>0</v>
      </c>
      <c r="CO10" s="93">
        <v>0</v>
      </c>
      <c r="CP10" s="93">
        <v>0</v>
      </c>
      <c r="CQ10" s="93">
        <v>0</v>
      </c>
      <c r="CR10" s="93">
        <v>0</v>
      </c>
      <c r="CS10" s="93">
        <v>0</v>
      </c>
      <c r="CT10" s="93">
        <v>0</v>
      </c>
      <c r="CU10" s="93">
        <v>0</v>
      </c>
      <c r="CV10" s="93">
        <v>0</v>
      </c>
      <c r="CW10" s="93">
        <v>0</v>
      </c>
      <c r="CX10" s="93">
        <v>0</v>
      </c>
      <c r="CY10" s="93">
        <v>0</v>
      </c>
      <c r="CZ10" s="93">
        <v>0</v>
      </c>
      <c r="DA10" s="93">
        <v>0</v>
      </c>
      <c r="DB10" s="93">
        <v>0</v>
      </c>
      <c r="DC10" s="93">
        <v>0</v>
      </c>
      <c r="DD10" s="93">
        <v>0</v>
      </c>
      <c r="DE10" s="93">
        <v>0</v>
      </c>
      <c r="DF10" s="93">
        <v>0</v>
      </c>
      <c r="DG10" s="93">
        <v>0</v>
      </c>
      <c r="DH10" s="93">
        <v>0</v>
      </c>
      <c r="DI10" s="93">
        <v>0</v>
      </c>
    </row>
    <row r="18" ht="11.25">
      <c r="M18" t="s">
        <v>165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2362204724409449" right="0.1968503937007874" top="0.9842519685039371" bottom="0.9842519685039371" header="0.5118110236220472" footer="0.5118110236220472"/>
  <pageSetup errors="blank" horizontalDpi="600" verticalDpi="600" orientation="landscape" paperSize="8" scale="2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1"/>
      <c r="B1" s="51"/>
      <c r="C1" s="51"/>
      <c r="D1" s="52"/>
      <c r="E1" s="51"/>
      <c r="F1" s="51"/>
      <c r="G1" s="32" t="s">
        <v>263</v>
      </c>
    </row>
    <row r="2" spans="1:7" ht="25.5" customHeight="1">
      <c r="A2" s="28" t="s">
        <v>264</v>
      </c>
      <c r="B2" s="28"/>
      <c r="C2" s="28"/>
      <c r="D2" s="28"/>
      <c r="E2" s="28"/>
      <c r="F2" s="28"/>
      <c r="G2" s="28"/>
    </row>
    <row r="3" spans="1:7" ht="19.5" customHeight="1">
      <c r="A3" s="29" t="s">
        <v>1</v>
      </c>
      <c r="B3" s="30"/>
      <c r="C3" s="30"/>
      <c r="D3" s="30"/>
      <c r="E3" s="54"/>
      <c r="F3" s="54"/>
      <c r="G3" s="32" t="s">
        <v>5</v>
      </c>
    </row>
    <row r="4" spans="1:7" ht="19.5" customHeight="1">
      <c r="A4" s="68" t="s">
        <v>265</v>
      </c>
      <c r="B4" s="69"/>
      <c r="C4" s="69"/>
      <c r="D4" s="70"/>
      <c r="E4" s="77" t="s">
        <v>91</v>
      </c>
      <c r="F4" s="40"/>
      <c r="G4" s="40"/>
    </row>
    <row r="5" spans="1:7" ht="19.5" customHeight="1">
      <c r="A5" s="33" t="s">
        <v>69</v>
      </c>
      <c r="B5" s="35"/>
      <c r="C5" s="78" t="s">
        <v>70</v>
      </c>
      <c r="D5" s="79" t="s">
        <v>177</v>
      </c>
      <c r="E5" s="40" t="s">
        <v>59</v>
      </c>
      <c r="F5" s="37" t="s">
        <v>266</v>
      </c>
      <c r="G5" s="80" t="s">
        <v>267</v>
      </c>
    </row>
    <row r="6" spans="1:7" ht="33.75" customHeight="1">
      <c r="A6" s="42" t="s">
        <v>79</v>
      </c>
      <c r="B6" s="43" t="s">
        <v>80</v>
      </c>
      <c r="C6" s="81"/>
      <c r="D6" s="82"/>
      <c r="E6" s="46"/>
      <c r="F6" s="47"/>
      <c r="G6" s="64"/>
    </row>
    <row r="7" spans="1:7" ht="19.5" customHeight="1">
      <c r="A7" s="48" t="s">
        <v>38</v>
      </c>
      <c r="B7" s="65" t="s">
        <v>38</v>
      </c>
      <c r="C7" s="83" t="s">
        <v>38</v>
      </c>
      <c r="D7" s="48" t="s">
        <v>59</v>
      </c>
      <c r="E7" s="66">
        <f aca="true" t="shared" si="0" ref="E7:E37">SUM(F7:G7)</f>
        <v>3431.27</v>
      </c>
      <c r="F7" s="66">
        <v>2872.94</v>
      </c>
      <c r="G7" s="49">
        <v>558.33</v>
      </c>
    </row>
    <row r="8" spans="1:7" ht="19.5" customHeight="1">
      <c r="A8" s="48" t="s">
        <v>38</v>
      </c>
      <c r="B8" s="65" t="s">
        <v>268</v>
      </c>
      <c r="C8" s="83" t="s">
        <v>38</v>
      </c>
      <c r="D8" s="48" t="s">
        <v>168</v>
      </c>
      <c r="E8" s="66">
        <f t="shared" si="0"/>
        <v>2694.25</v>
      </c>
      <c r="F8" s="66">
        <v>2694.25</v>
      </c>
      <c r="G8" s="49">
        <v>0</v>
      </c>
    </row>
    <row r="9" spans="1:7" ht="19.5" customHeight="1">
      <c r="A9" s="48" t="s">
        <v>268</v>
      </c>
      <c r="B9" s="65" t="s">
        <v>152</v>
      </c>
      <c r="C9" s="83" t="s">
        <v>85</v>
      </c>
      <c r="D9" s="48" t="s">
        <v>269</v>
      </c>
      <c r="E9" s="66">
        <f t="shared" si="0"/>
        <v>947.96</v>
      </c>
      <c r="F9" s="66">
        <v>947.96</v>
      </c>
      <c r="G9" s="49">
        <v>0</v>
      </c>
    </row>
    <row r="10" spans="1:7" ht="19.5" customHeight="1">
      <c r="A10" s="48" t="s">
        <v>268</v>
      </c>
      <c r="B10" s="65" t="s">
        <v>270</v>
      </c>
      <c r="C10" s="83" t="s">
        <v>85</v>
      </c>
      <c r="D10" s="48" t="s">
        <v>271</v>
      </c>
      <c r="E10" s="66">
        <f t="shared" si="0"/>
        <v>775.13</v>
      </c>
      <c r="F10" s="66">
        <v>775.13</v>
      </c>
      <c r="G10" s="49">
        <v>0</v>
      </c>
    </row>
    <row r="11" spans="1:7" ht="19.5" customHeight="1">
      <c r="A11" s="48" t="s">
        <v>268</v>
      </c>
      <c r="B11" s="65" t="s">
        <v>272</v>
      </c>
      <c r="C11" s="83" t="s">
        <v>85</v>
      </c>
      <c r="D11" s="48" t="s">
        <v>273</v>
      </c>
      <c r="E11" s="66">
        <f t="shared" si="0"/>
        <v>280</v>
      </c>
      <c r="F11" s="66">
        <v>280</v>
      </c>
      <c r="G11" s="49">
        <v>0</v>
      </c>
    </row>
    <row r="12" spans="1:7" ht="19.5" customHeight="1">
      <c r="A12" s="48" t="s">
        <v>268</v>
      </c>
      <c r="B12" s="65" t="s">
        <v>274</v>
      </c>
      <c r="C12" s="83" t="s">
        <v>85</v>
      </c>
      <c r="D12" s="48" t="s">
        <v>275</v>
      </c>
      <c r="E12" s="66">
        <f t="shared" si="0"/>
        <v>110</v>
      </c>
      <c r="F12" s="66">
        <v>110</v>
      </c>
      <c r="G12" s="49">
        <v>0</v>
      </c>
    </row>
    <row r="13" spans="1:7" ht="19.5" customHeight="1">
      <c r="A13" s="48" t="s">
        <v>268</v>
      </c>
      <c r="B13" s="65" t="s">
        <v>276</v>
      </c>
      <c r="C13" s="83" t="s">
        <v>85</v>
      </c>
      <c r="D13" s="48" t="s">
        <v>277</v>
      </c>
      <c r="E13" s="66">
        <f t="shared" si="0"/>
        <v>220.25</v>
      </c>
      <c r="F13" s="66">
        <v>220.25</v>
      </c>
      <c r="G13" s="49">
        <v>0</v>
      </c>
    </row>
    <row r="14" spans="1:7" ht="19.5" customHeight="1">
      <c r="A14" s="48" t="s">
        <v>268</v>
      </c>
      <c r="B14" s="65" t="s">
        <v>278</v>
      </c>
      <c r="C14" s="83" t="s">
        <v>85</v>
      </c>
      <c r="D14" s="48" t="s">
        <v>279</v>
      </c>
      <c r="E14" s="66">
        <f t="shared" si="0"/>
        <v>0.43</v>
      </c>
      <c r="F14" s="66">
        <v>0.43</v>
      </c>
      <c r="G14" s="49">
        <v>0</v>
      </c>
    </row>
    <row r="15" spans="1:7" ht="19.5" customHeight="1">
      <c r="A15" s="48" t="s">
        <v>268</v>
      </c>
      <c r="B15" s="65" t="s">
        <v>280</v>
      </c>
      <c r="C15" s="83" t="s">
        <v>85</v>
      </c>
      <c r="D15" s="48" t="s">
        <v>281</v>
      </c>
      <c r="E15" s="66">
        <f t="shared" si="0"/>
        <v>220</v>
      </c>
      <c r="F15" s="66">
        <v>220</v>
      </c>
      <c r="G15" s="49">
        <v>0</v>
      </c>
    </row>
    <row r="16" spans="1:7" ht="19.5" customHeight="1">
      <c r="A16" s="48" t="s">
        <v>268</v>
      </c>
      <c r="B16" s="65" t="s">
        <v>282</v>
      </c>
      <c r="C16" s="83" t="s">
        <v>85</v>
      </c>
      <c r="D16" s="48" t="s">
        <v>283</v>
      </c>
      <c r="E16" s="66">
        <f t="shared" si="0"/>
        <v>140.48</v>
      </c>
      <c r="F16" s="66">
        <v>140.48</v>
      </c>
      <c r="G16" s="49">
        <v>0</v>
      </c>
    </row>
    <row r="17" spans="1:7" ht="19.5" customHeight="1">
      <c r="A17" s="48" t="s">
        <v>38</v>
      </c>
      <c r="B17" s="65" t="s">
        <v>284</v>
      </c>
      <c r="C17" s="83" t="s">
        <v>38</v>
      </c>
      <c r="D17" s="48" t="s">
        <v>169</v>
      </c>
      <c r="E17" s="66">
        <f t="shared" si="0"/>
        <v>558.33</v>
      </c>
      <c r="F17" s="66">
        <v>0</v>
      </c>
      <c r="G17" s="49">
        <v>558.33</v>
      </c>
    </row>
    <row r="18" spans="1:7" ht="19.5" customHeight="1">
      <c r="A18" s="48" t="s">
        <v>284</v>
      </c>
      <c r="B18" s="65" t="s">
        <v>152</v>
      </c>
      <c r="C18" s="83" t="s">
        <v>85</v>
      </c>
      <c r="D18" s="48" t="s">
        <v>285</v>
      </c>
      <c r="E18" s="66">
        <f t="shared" si="0"/>
        <v>13.67</v>
      </c>
      <c r="F18" s="66">
        <v>0</v>
      </c>
      <c r="G18" s="49">
        <v>13.67</v>
      </c>
    </row>
    <row r="19" spans="1:7" ht="19.5" customHeight="1">
      <c r="A19" s="48" t="s">
        <v>284</v>
      </c>
      <c r="B19" s="65" t="s">
        <v>154</v>
      </c>
      <c r="C19" s="83" t="s">
        <v>85</v>
      </c>
      <c r="D19" s="48" t="s">
        <v>286</v>
      </c>
      <c r="E19" s="66">
        <f t="shared" si="0"/>
        <v>10</v>
      </c>
      <c r="F19" s="66">
        <v>0</v>
      </c>
      <c r="G19" s="49">
        <v>10</v>
      </c>
    </row>
    <row r="20" spans="1:7" ht="19.5" customHeight="1">
      <c r="A20" s="48" t="s">
        <v>284</v>
      </c>
      <c r="B20" s="65" t="s">
        <v>287</v>
      </c>
      <c r="C20" s="83" t="s">
        <v>85</v>
      </c>
      <c r="D20" s="48" t="s">
        <v>288</v>
      </c>
      <c r="E20" s="66">
        <f t="shared" si="0"/>
        <v>11</v>
      </c>
      <c r="F20" s="66">
        <v>0</v>
      </c>
      <c r="G20" s="49">
        <v>11</v>
      </c>
    </row>
    <row r="21" spans="1:7" ht="19.5" customHeight="1">
      <c r="A21" s="48" t="s">
        <v>284</v>
      </c>
      <c r="B21" s="65" t="s">
        <v>163</v>
      </c>
      <c r="C21" s="83" t="s">
        <v>85</v>
      </c>
      <c r="D21" s="48" t="s">
        <v>289</v>
      </c>
      <c r="E21" s="66">
        <f t="shared" si="0"/>
        <v>35</v>
      </c>
      <c r="F21" s="66">
        <v>0</v>
      </c>
      <c r="G21" s="49">
        <v>35</v>
      </c>
    </row>
    <row r="22" spans="1:7" ht="19.5" customHeight="1">
      <c r="A22" s="48" t="s">
        <v>284</v>
      </c>
      <c r="B22" s="65" t="s">
        <v>290</v>
      </c>
      <c r="C22" s="83" t="s">
        <v>85</v>
      </c>
      <c r="D22" s="48" t="s">
        <v>291</v>
      </c>
      <c r="E22" s="66">
        <f t="shared" si="0"/>
        <v>40.6</v>
      </c>
      <c r="F22" s="66">
        <v>0</v>
      </c>
      <c r="G22" s="49">
        <v>40.6</v>
      </c>
    </row>
    <row r="23" spans="1:7" ht="19.5" customHeight="1">
      <c r="A23" s="48" t="s">
        <v>284</v>
      </c>
      <c r="B23" s="65" t="s">
        <v>270</v>
      </c>
      <c r="C23" s="83" t="s">
        <v>85</v>
      </c>
      <c r="D23" s="48" t="s">
        <v>292</v>
      </c>
      <c r="E23" s="66">
        <f t="shared" si="0"/>
        <v>9</v>
      </c>
      <c r="F23" s="66">
        <v>0</v>
      </c>
      <c r="G23" s="49">
        <v>9</v>
      </c>
    </row>
    <row r="24" spans="1:7" ht="19.5" customHeight="1">
      <c r="A24" s="48" t="s">
        <v>284</v>
      </c>
      <c r="B24" s="65" t="s">
        <v>274</v>
      </c>
      <c r="C24" s="83" t="s">
        <v>85</v>
      </c>
      <c r="D24" s="48" t="s">
        <v>293</v>
      </c>
      <c r="E24" s="66">
        <f t="shared" si="0"/>
        <v>17.5</v>
      </c>
      <c r="F24" s="66">
        <v>0</v>
      </c>
      <c r="G24" s="49">
        <v>17.5</v>
      </c>
    </row>
    <row r="25" spans="1:7" ht="19.5" customHeight="1">
      <c r="A25" s="48" t="s">
        <v>284</v>
      </c>
      <c r="B25" s="65" t="s">
        <v>294</v>
      </c>
      <c r="C25" s="83" t="s">
        <v>85</v>
      </c>
      <c r="D25" s="48" t="s">
        <v>295</v>
      </c>
      <c r="E25" s="66">
        <f t="shared" si="0"/>
        <v>37.95</v>
      </c>
      <c r="F25" s="66">
        <v>0</v>
      </c>
      <c r="G25" s="49">
        <v>37.95</v>
      </c>
    </row>
    <row r="26" spans="1:7" ht="19.5" customHeight="1">
      <c r="A26" s="48" t="s">
        <v>284</v>
      </c>
      <c r="B26" s="65" t="s">
        <v>280</v>
      </c>
      <c r="C26" s="83" t="s">
        <v>85</v>
      </c>
      <c r="D26" s="48" t="s">
        <v>296</v>
      </c>
      <c r="E26" s="66">
        <f t="shared" si="0"/>
        <v>311.61</v>
      </c>
      <c r="F26" s="66">
        <v>0</v>
      </c>
      <c r="G26" s="49">
        <v>311.61</v>
      </c>
    </row>
    <row r="27" spans="1:7" ht="19.5" customHeight="1">
      <c r="A27" s="48" t="s">
        <v>284</v>
      </c>
      <c r="B27" s="65" t="s">
        <v>297</v>
      </c>
      <c r="C27" s="83" t="s">
        <v>85</v>
      </c>
      <c r="D27" s="48" t="s">
        <v>298</v>
      </c>
      <c r="E27" s="66">
        <f t="shared" si="0"/>
        <v>16.35</v>
      </c>
      <c r="F27" s="66">
        <v>0</v>
      </c>
      <c r="G27" s="49">
        <v>16.35</v>
      </c>
    </row>
    <row r="28" spans="1:7" ht="19.5" customHeight="1">
      <c r="A28" s="48" t="s">
        <v>284</v>
      </c>
      <c r="B28" s="65" t="s">
        <v>299</v>
      </c>
      <c r="C28" s="83" t="s">
        <v>85</v>
      </c>
      <c r="D28" s="48" t="s">
        <v>300</v>
      </c>
      <c r="E28" s="66">
        <f t="shared" si="0"/>
        <v>16.4</v>
      </c>
      <c r="F28" s="66">
        <v>0</v>
      </c>
      <c r="G28" s="49">
        <v>16.4</v>
      </c>
    </row>
    <row r="29" spans="1:7" ht="19.5" customHeight="1">
      <c r="A29" s="48" t="s">
        <v>284</v>
      </c>
      <c r="B29" s="65" t="s">
        <v>301</v>
      </c>
      <c r="C29" s="83" t="s">
        <v>85</v>
      </c>
      <c r="D29" s="48" t="s">
        <v>302</v>
      </c>
      <c r="E29" s="66">
        <f t="shared" si="0"/>
        <v>20</v>
      </c>
      <c r="F29" s="66">
        <v>0</v>
      </c>
      <c r="G29" s="49">
        <v>20</v>
      </c>
    </row>
    <row r="30" spans="1:7" ht="19.5" customHeight="1">
      <c r="A30" s="48" t="s">
        <v>284</v>
      </c>
      <c r="B30" s="65" t="s">
        <v>303</v>
      </c>
      <c r="C30" s="83" t="s">
        <v>85</v>
      </c>
      <c r="D30" s="48" t="s">
        <v>304</v>
      </c>
      <c r="E30" s="66">
        <f t="shared" si="0"/>
        <v>10</v>
      </c>
      <c r="F30" s="66">
        <v>0</v>
      </c>
      <c r="G30" s="49">
        <v>10</v>
      </c>
    </row>
    <row r="31" spans="1:7" ht="19.5" customHeight="1">
      <c r="A31" s="48" t="s">
        <v>284</v>
      </c>
      <c r="B31" s="65" t="s">
        <v>282</v>
      </c>
      <c r="C31" s="83" t="s">
        <v>85</v>
      </c>
      <c r="D31" s="48" t="s">
        <v>305</v>
      </c>
      <c r="E31" s="66">
        <f t="shared" si="0"/>
        <v>9.25</v>
      </c>
      <c r="F31" s="66">
        <v>0</v>
      </c>
      <c r="G31" s="49">
        <v>9.25</v>
      </c>
    </row>
    <row r="32" spans="1:7" ht="19.5" customHeight="1">
      <c r="A32" s="48" t="s">
        <v>38</v>
      </c>
      <c r="B32" s="65" t="s">
        <v>306</v>
      </c>
      <c r="C32" s="83" t="s">
        <v>38</v>
      </c>
      <c r="D32" s="48" t="s">
        <v>160</v>
      </c>
      <c r="E32" s="66">
        <f t="shared" si="0"/>
        <v>178.69</v>
      </c>
      <c r="F32" s="66">
        <v>178.69</v>
      </c>
      <c r="G32" s="49">
        <v>0</v>
      </c>
    </row>
    <row r="33" spans="1:7" ht="19.5" customHeight="1">
      <c r="A33" s="48" t="s">
        <v>306</v>
      </c>
      <c r="B33" s="65" t="s">
        <v>152</v>
      </c>
      <c r="C33" s="83" t="s">
        <v>85</v>
      </c>
      <c r="D33" s="48" t="s">
        <v>307</v>
      </c>
      <c r="E33" s="66">
        <f t="shared" si="0"/>
        <v>102.24</v>
      </c>
      <c r="F33" s="66">
        <v>102.24</v>
      </c>
      <c r="G33" s="49">
        <v>0</v>
      </c>
    </row>
    <row r="34" spans="1:7" ht="19.5" customHeight="1">
      <c r="A34" s="48" t="s">
        <v>306</v>
      </c>
      <c r="B34" s="65" t="s">
        <v>308</v>
      </c>
      <c r="C34" s="83" t="s">
        <v>85</v>
      </c>
      <c r="D34" s="48" t="s">
        <v>309</v>
      </c>
      <c r="E34" s="66">
        <f t="shared" si="0"/>
        <v>23.27</v>
      </c>
      <c r="F34" s="66">
        <v>23.27</v>
      </c>
      <c r="G34" s="49">
        <v>0</v>
      </c>
    </row>
    <row r="35" spans="1:7" ht="19.5" customHeight="1">
      <c r="A35" s="48" t="s">
        <v>306</v>
      </c>
      <c r="B35" s="65" t="s">
        <v>163</v>
      </c>
      <c r="C35" s="83" t="s">
        <v>85</v>
      </c>
      <c r="D35" s="48" t="s">
        <v>310</v>
      </c>
      <c r="E35" s="66">
        <f t="shared" si="0"/>
        <v>39.18</v>
      </c>
      <c r="F35" s="66">
        <v>39.18</v>
      </c>
      <c r="G35" s="49">
        <v>0</v>
      </c>
    </row>
    <row r="36" spans="1:7" ht="19.5" customHeight="1">
      <c r="A36" s="48" t="s">
        <v>306</v>
      </c>
      <c r="B36" s="65" t="s">
        <v>270</v>
      </c>
      <c r="C36" s="83" t="s">
        <v>85</v>
      </c>
      <c r="D36" s="48" t="s">
        <v>311</v>
      </c>
      <c r="E36" s="66">
        <f t="shared" si="0"/>
        <v>10</v>
      </c>
      <c r="F36" s="66">
        <v>10</v>
      </c>
      <c r="G36" s="49">
        <v>0</v>
      </c>
    </row>
    <row r="37" spans="1:7" ht="19.5" customHeight="1">
      <c r="A37" s="48" t="s">
        <v>306</v>
      </c>
      <c r="B37" s="65" t="s">
        <v>272</v>
      </c>
      <c r="C37" s="83" t="s">
        <v>85</v>
      </c>
      <c r="D37" s="48" t="s">
        <v>162</v>
      </c>
      <c r="E37" s="66">
        <f t="shared" si="0"/>
        <v>4</v>
      </c>
      <c r="F37" s="66">
        <v>4</v>
      </c>
      <c r="G37" s="4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7900000000000001" bottom="0.7900000000000001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5"/>
      <c r="B1" s="26"/>
      <c r="C1" s="26"/>
      <c r="D1" s="26"/>
      <c r="E1" s="26"/>
      <c r="F1" s="27" t="s">
        <v>312</v>
      </c>
    </row>
    <row r="2" spans="1:6" ht="19.5" customHeight="1">
      <c r="A2" s="28" t="s">
        <v>313</v>
      </c>
      <c r="B2" s="28"/>
      <c r="C2" s="28"/>
      <c r="D2" s="28"/>
      <c r="E2" s="28"/>
      <c r="F2" s="28"/>
    </row>
    <row r="3" spans="1:6" ht="19.5" customHeight="1">
      <c r="A3" s="29" t="s">
        <v>1</v>
      </c>
      <c r="B3" s="30"/>
      <c r="C3" s="30"/>
      <c r="D3" s="72"/>
      <c r="E3" s="72"/>
      <c r="F3" s="32" t="s">
        <v>5</v>
      </c>
    </row>
    <row r="4" spans="1:6" ht="19.5" customHeight="1">
      <c r="A4" s="33" t="s">
        <v>69</v>
      </c>
      <c r="B4" s="34"/>
      <c r="C4" s="35"/>
      <c r="D4" s="73" t="s">
        <v>70</v>
      </c>
      <c r="E4" s="55" t="s">
        <v>314</v>
      </c>
      <c r="F4" s="37" t="s">
        <v>72</v>
      </c>
    </row>
    <row r="5" spans="1:6" ht="19.5" customHeight="1">
      <c r="A5" s="41" t="s">
        <v>79</v>
      </c>
      <c r="B5" s="42" t="s">
        <v>80</v>
      </c>
      <c r="C5" s="43" t="s">
        <v>81</v>
      </c>
      <c r="D5" s="74"/>
      <c r="E5" s="55"/>
      <c r="F5" s="37"/>
    </row>
    <row r="6" spans="1:6" ht="19.5" customHeight="1">
      <c r="A6" s="65" t="s">
        <v>38</v>
      </c>
      <c r="B6" s="65" t="s">
        <v>38</v>
      </c>
      <c r="C6" s="65" t="s">
        <v>38</v>
      </c>
      <c r="D6" s="75" t="s">
        <v>38</v>
      </c>
      <c r="E6" s="75" t="s">
        <v>59</v>
      </c>
      <c r="F6" s="76">
        <v>1488.59</v>
      </c>
    </row>
    <row r="7" spans="1:6" ht="19.5" customHeight="1">
      <c r="A7" s="65" t="s">
        <v>38</v>
      </c>
      <c r="B7" s="65" t="s">
        <v>38</v>
      </c>
      <c r="C7" s="65" t="s">
        <v>38</v>
      </c>
      <c r="D7" s="75" t="s">
        <v>38</v>
      </c>
      <c r="E7" s="75" t="s">
        <v>88</v>
      </c>
      <c r="F7" s="76">
        <v>1488.59</v>
      </c>
    </row>
    <row r="8" spans="1:6" ht="19.5" customHeight="1">
      <c r="A8" s="65" t="s">
        <v>82</v>
      </c>
      <c r="B8" s="65" t="s">
        <v>87</v>
      </c>
      <c r="C8" s="65" t="s">
        <v>83</v>
      </c>
      <c r="D8" s="75" t="s">
        <v>85</v>
      </c>
      <c r="E8" s="75" t="s">
        <v>315</v>
      </c>
      <c r="F8" s="76">
        <v>1424.09</v>
      </c>
    </row>
    <row r="9" spans="1:6" ht="19.5" customHeight="1">
      <c r="A9" s="65" t="s">
        <v>82</v>
      </c>
      <c r="B9" s="65" t="s">
        <v>87</v>
      </c>
      <c r="C9" s="65" t="s">
        <v>83</v>
      </c>
      <c r="D9" s="75" t="s">
        <v>85</v>
      </c>
      <c r="E9" s="75" t="s">
        <v>316</v>
      </c>
      <c r="F9" s="76">
        <v>64.5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小树</cp:lastModifiedBy>
  <cp:lastPrinted>2021-03-17T08:14:21Z</cp:lastPrinted>
  <dcterms:created xsi:type="dcterms:W3CDTF">2021-03-17T11:15:15Z</dcterms:created>
  <dcterms:modified xsi:type="dcterms:W3CDTF">2022-07-26T06:53:49Z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FE251517C1634239B15544166E118089</vt:lpwstr>
  </property>
</Properties>
</file>